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00"/>
  </bookViews>
  <sheets>
    <sheet name="Overview" sheetId="2" r:id="rId1"/>
    <sheet name="Document Categorisation" sheetId="3" r:id="rId2"/>
    <sheet name="Category 1 &amp; 2" sheetId="1" r:id="rId3"/>
    <sheet name="Category 3" sheetId="4" r:id="rId4"/>
  </sheets>
  <definedNames>
    <definedName name="_xlnm._FilterDatabase" localSheetId="2" hidden="1">'Category 1 &amp; 2'!$A$1:$L$128</definedName>
    <definedName name="_xlnm._FilterDatabase" localSheetId="3" hidden="1">'Category 3'!$A$1:$M$1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3" i="1" l="1"/>
  <c r="N134" i="1" s="1"/>
  <c r="O133" i="1"/>
  <c r="O134" i="1" s="1"/>
  <c r="P133" i="1"/>
  <c r="P134" i="1" s="1"/>
  <c r="Q133" i="1"/>
  <c r="Q134" i="1" s="1"/>
  <c r="R133" i="1"/>
  <c r="R134" i="1" s="1"/>
  <c r="S133" i="1"/>
  <c r="S134" i="1" s="1"/>
  <c r="T133" i="1"/>
  <c r="T134" i="1" s="1"/>
  <c r="U133" i="1"/>
  <c r="U134" i="1" s="1"/>
  <c r="V133" i="1"/>
  <c r="V134" i="1" s="1"/>
  <c r="W133" i="1"/>
  <c r="W134" i="1" s="1"/>
  <c r="X133" i="1"/>
  <c r="X134" i="1" s="1"/>
  <c r="Y133" i="1"/>
  <c r="Y134" i="1" s="1"/>
  <c r="Z133" i="1"/>
  <c r="Z134" i="1" s="1"/>
  <c r="AA133" i="1"/>
  <c r="AA134" i="1" s="1"/>
  <c r="AB133" i="1"/>
  <c r="AB134" i="1" s="1"/>
  <c r="AC133" i="1"/>
  <c r="AC134" i="1" s="1"/>
  <c r="AD133" i="1"/>
  <c r="AD134" i="1" s="1"/>
  <c r="AE133" i="1"/>
  <c r="AE134" i="1" s="1"/>
  <c r="AF133" i="1"/>
  <c r="AF134" i="1" s="1"/>
  <c r="AG133" i="1"/>
  <c r="AG134" i="1" s="1"/>
  <c r="AH133" i="1"/>
  <c r="AH134" i="1" s="1"/>
  <c r="AI133" i="1"/>
  <c r="AI134" i="1" s="1"/>
  <c r="AJ133" i="1"/>
  <c r="AJ134" i="1" s="1"/>
  <c r="AK133" i="1"/>
  <c r="AK134" i="1" s="1"/>
  <c r="AL133" i="1"/>
  <c r="AL134" i="1" s="1"/>
  <c r="AM133" i="1"/>
  <c r="AM134" i="1" s="1"/>
  <c r="AN133" i="1"/>
  <c r="AN134" i="1" s="1"/>
  <c r="AO133" i="1"/>
  <c r="AO134" i="1" s="1"/>
  <c r="AP133" i="1"/>
  <c r="AP134" i="1" s="1"/>
  <c r="M133" i="1"/>
  <c r="M134" i="1" s="1"/>
  <c r="N130" i="1"/>
  <c r="N131" i="1" s="1"/>
  <c r="O130" i="1"/>
  <c r="P130" i="1"/>
  <c r="P131" i="1" s="1"/>
  <c r="Q130" i="1"/>
  <c r="Q131" i="1" s="1"/>
  <c r="R130" i="1"/>
  <c r="R131" i="1" s="1"/>
  <c r="S130" i="1"/>
  <c r="S131" i="1" s="1"/>
  <c r="T130" i="1"/>
  <c r="T131" i="1" s="1"/>
  <c r="U130" i="1"/>
  <c r="U131" i="1" s="1"/>
  <c r="V130" i="1"/>
  <c r="V131" i="1" s="1"/>
  <c r="W130" i="1"/>
  <c r="W131" i="1" s="1"/>
  <c r="X130" i="1"/>
  <c r="X131" i="1" s="1"/>
  <c r="Y130" i="1"/>
  <c r="Y131" i="1" s="1"/>
  <c r="Z130" i="1"/>
  <c r="Z131" i="1" s="1"/>
  <c r="AA130" i="1"/>
  <c r="AA131" i="1" s="1"/>
  <c r="AB130" i="1"/>
  <c r="AB131" i="1" s="1"/>
  <c r="AC130" i="1"/>
  <c r="AC131" i="1" s="1"/>
  <c r="AD130" i="1"/>
  <c r="AD131" i="1" s="1"/>
  <c r="AE130" i="1"/>
  <c r="AE131" i="1" s="1"/>
  <c r="AF130" i="1"/>
  <c r="AF131" i="1" s="1"/>
  <c r="AG130" i="1"/>
  <c r="AG131" i="1" s="1"/>
  <c r="AH130" i="1"/>
  <c r="AH131" i="1" s="1"/>
  <c r="AI130" i="1"/>
  <c r="AI131" i="1" s="1"/>
  <c r="AJ130" i="1"/>
  <c r="AJ131" i="1" s="1"/>
  <c r="AK130" i="1"/>
  <c r="AK131" i="1" s="1"/>
  <c r="AL130" i="1"/>
  <c r="AL131" i="1" s="1"/>
  <c r="AM130" i="1"/>
  <c r="AM131" i="1" s="1"/>
  <c r="AN130" i="1"/>
  <c r="AN131" i="1" s="1"/>
  <c r="AO130" i="1"/>
  <c r="AO131" i="1" s="1"/>
  <c r="AP130" i="1"/>
  <c r="AP131" i="1" s="1"/>
  <c r="O131" i="1"/>
  <c r="M130" i="1"/>
  <c r="M131" i="1" s="1"/>
  <c r="AQ125" i="1" l="1"/>
  <c r="AR125" i="1" s="1"/>
  <c r="AQ124" i="1"/>
  <c r="AR124" i="1" s="1"/>
  <c r="AQ123" i="1"/>
  <c r="AR123" i="1" s="1"/>
  <c r="AQ122" i="1"/>
  <c r="AR122" i="1" s="1"/>
  <c r="AQ121" i="1"/>
  <c r="AR121" i="1" s="1"/>
  <c r="AQ120" i="1"/>
  <c r="AR120" i="1" s="1"/>
  <c r="AQ119" i="1"/>
  <c r="AR119" i="1" s="1"/>
  <c r="AQ118" i="1"/>
  <c r="AR118" i="1" s="1"/>
  <c r="AQ117" i="1"/>
  <c r="AR117" i="1" s="1"/>
  <c r="AQ116" i="1"/>
  <c r="AR116" i="1" s="1"/>
  <c r="AQ115" i="1"/>
  <c r="AR115" i="1" s="1"/>
  <c r="AQ114" i="1"/>
  <c r="AR114" i="1" s="1"/>
  <c r="AQ113" i="1"/>
  <c r="AR113" i="1" s="1"/>
  <c r="AQ112" i="1"/>
  <c r="AR112" i="1" s="1"/>
  <c r="AQ111" i="1"/>
  <c r="AR111" i="1" s="1"/>
  <c r="AQ110" i="1"/>
  <c r="AR110" i="1" s="1"/>
  <c r="AQ109" i="1"/>
  <c r="AR109" i="1" s="1"/>
  <c r="AQ108" i="1"/>
  <c r="AR108" i="1" s="1"/>
  <c r="AQ107" i="1"/>
  <c r="AR107" i="1" s="1"/>
  <c r="AQ106" i="1"/>
  <c r="AR106" i="1" s="1"/>
  <c r="AQ105" i="1"/>
  <c r="AR105" i="1" s="1"/>
  <c r="AQ104" i="1"/>
  <c r="AR104" i="1" s="1"/>
  <c r="AQ103" i="1"/>
  <c r="AR103" i="1" s="1"/>
  <c r="AQ102" i="1"/>
  <c r="AR102" i="1" s="1"/>
  <c r="AQ101" i="1"/>
  <c r="AR101" i="1" s="1"/>
  <c r="AQ100" i="1"/>
  <c r="AR100" i="1" s="1"/>
  <c r="AQ99" i="1"/>
  <c r="AR99" i="1" s="1"/>
  <c r="AQ98" i="1"/>
  <c r="AR98" i="1" s="1"/>
  <c r="AQ97" i="1"/>
  <c r="AR97" i="1" s="1"/>
  <c r="AQ96" i="1"/>
  <c r="AR96" i="1" s="1"/>
  <c r="AQ95" i="1"/>
  <c r="AR95" i="1" s="1"/>
  <c r="AQ94" i="1"/>
  <c r="AR94" i="1" s="1"/>
  <c r="AQ93" i="1"/>
  <c r="AR93" i="1" s="1"/>
  <c r="AQ92" i="1"/>
  <c r="AR92" i="1" s="1"/>
  <c r="AQ91" i="1"/>
  <c r="AR91" i="1" s="1"/>
  <c r="AQ90" i="1"/>
  <c r="AR90" i="1" s="1"/>
  <c r="AQ89" i="1"/>
  <c r="AR89" i="1" s="1"/>
  <c r="AQ88" i="1"/>
  <c r="AR88" i="1" s="1"/>
  <c r="AQ87" i="1"/>
  <c r="AR87" i="1" s="1"/>
  <c r="AQ86" i="1"/>
  <c r="AR86" i="1" s="1"/>
  <c r="AQ85" i="1"/>
  <c r="AR85" i="1" s="1"/>
  <c r="AQ84" i="1"/>
  <c r="AR84" i="1" s="1"/>
  <c r="AQ83" i="1"/>
  <c r="AR83" i="1" s="1"/>
  <c r="AQ82" i="1"/>
  <c r="AR82" i="1" s="1"/>
  <c r="AQ81" i="1"/>
  <c r="AR81" i="1" s="1"/>
  <c r="AQ80" i="1"/>
  <c r="AR80" i="1" s="1"/>
  <c r="AQ79" i="1"/>
  <c r="AR79" i="1" s="1"/>
  <c r="AQ78" i="1"/>
  <c r="AR78" i="1" s="1"/>
  <c r="AQ77" i="1"/>
  <c r="AR77" i="1" s="1"/>
  <c r="AQ76" i="1"/>
  <c r="AR76" i="1" s="1"/>
  <c r="AQ75" i="1"/>
  <c r="AR75" i="1" s="1"/>
  <c r="AQ74" i="1"/>
  <c r="AR74" i="1" s="1"/>
  <c r="AQ73" i="1"/>
  <c r="AR73" i="1" s="1"/>
  <c r="AQ72" i="1"/>
  <c r="AR72" i="1" s="1"/>
  <c r="AQ71" i="1"/>
  <c r="AR71" i="1" s="1"/>
  <c r="AQ70" i="1"/>
  <c r="AR70" i="1" s="1"/>
  <c r="AQ69" i="1"/>
  <c r="AR69" i="1" s="1"/>
  <c r="AQ68" i="1"/>
  <c r="AR68" i="1" s="1"/>
  <c r="AQ67" i="1"/>
  <c r="AR67" i="1" s="1"/>
  <c r="AQ66" i="1"/>
  <c r="AR66" i="1" s="1"/>
  <c r="AQ65" i="1"/>
  <c r="AR65" i="1" s="1"/>
  <c r="AQ64" i="1"/>
  <c r="AR64" i="1" s="1"/>
  <c r="AQ63" i="1"/>
  <c r="AR63" i="1" s="1"/>
  <c r="AQ62" i="1"/>
  <c r="AR62" i="1" s="1"/>
  <c r="AQ61" i="1"/>
  <c r="AR61" i="1" s="1"/>
  <c r="AQ60" i="1"/>
  <c r="AR60" i="1" s="1"/>
  <c r="AQ59" i="1"/>
  <c r="AR59" i="1" s="1"/>
  <c r="AQ58" i="1"/>
  <c r="AR58" i="1" s="1"/>
  <c r="AQ57" i="1"/>
  <c r="AR57" i="1" s="1"/>
  <c r="AQ56" i="1"/>
  <c r="AR56" i="1" s="1"/>
  <c r="AQ55" i="1"/>
  <c r="AR55" i="1" s="1"/>
  <c r="AQ54" i="1"/>
  <c r="AR54" i="1" s="1"/>
  <c r="AQ53" i="1"/>
  <c r="AR53" i="1" s="1"/>
  <c r="AQ52" i="1"/>
  <c r="AR52" i="1" s="1"/>
  <c r="AQ51" i="1"/>
  <c r="AR51" i="1" s="1"/>
  <c r="AQ50" i="1"/>
  <c r="AR50" i="1" s="1"/>
  <c r="AQ49" i="1"/>
  <c r="AR49" i="1" s="1"/>
  <c r="AQ48" i="1"/>
  <c r="AR48" i="1" s="1"/>
  <c r="AQ47" i="1"/>
  <c r="AR47" i="1" s="1"/>
  <c r="AQ46" i="1"/>
  <c r="AR46" i="1" s="1"/>
  <c r="AQ45" i="1"/>
  <c r="AR45" i="1" s="1"/>
  <c r="AQ44" i="1"/>
  <c r="AR44" i="1" s="1"/>
  <c r="AQ43" i="1"/>
  <c r="AR43" i="1" s="1"/>
  <c r="AQ42" i="1"/>
  <c r="AR42" i="1" s="1"/>
  <c r="AQ41" i="1"/>
  <c r="AR41" i="1" s="1"/>
  <c r="AQ40" i="1"/>
  <c r="AR40" i="1" s="1"/>
  <c r="AQ39" i="1"/>
  <c r="AR39" i="1" s="1"/>
  <c r="AQ38" i="1"/>
  <c r="AR38" i="1" s="1"/>
  <c r="AQ37" i="1"/>
  <c r="AR37" i="1" s="1"/>
  <c r="AQ36" i="1"/>
  <c r="AR36" i="1" s="1"/>
  <c r="AQ35" i="1"/>
  <c r="AR35" i="1" s="1"/>
  <c r="AQ34" i="1"/>
  <c r="AR34" i="1" s="1"/>
  <c r="AQ33" i="1"/>
  <c r="AR33" i="1" s="1"/>
  <c r="AQ32" i="1"/>
  <c r="AR32" i="1" s="1"/>
  <c r="AQ31" i="1"/>
  <c r="AR31" i="1" s="1"/>
  <c r="AQ30" i="1"/>
  <c r="AR30" i="1" s="1"/>
  <c r="AQ29" i="1"/>
  <c r="AR29" i="1" s="1"/>
  <c r="AQ28" i="1"/>
  <c r="AR28" i="1" s="1"/>
  <c r="AQ27" i="1"/>
  <c r="AR27" i="1" s="1"/>
  <c r="AQ26" i="1"/>
  <c r="AR26" i="1" s="1"/>
  <c r="AQ25" i="1"/>
  <c r="AR25" i="1" s="1"/>
  <c r="AQ24" i="1"/>
  <c r="AR24" i="1" s="1"/>
  <c r="AQ23" i="1"/>
  <c r="AR23" i="1" s="1"/>
  <c r="AQ22" i="1"/>
  <c r="AR22" i="1" s="1"/>
  <c r="AQ21" i="1"/>
  <c r="AR21" i="1" s="1"/>
  <c r="AQ20" i="1"/>
  <c r="AR20" i="1" s="1"/>
  <c r="AQ19" i="1"/>
  <c r="AR19" i="1" s="1"/>
  <c r="AQ18" i="1"/>
  <c r="AR18" i="1" s="1"/>
  <c r="AQ17" i="1"/>
  <c r="AR17" i="1" s="1"/>
  <c r="AQ16" i="1"/>
  <c r="AR16" i="1" s="1"/>
  <c r="AQ15" i="1"/>
  <c r="AR15" i="1" s="1"/>
  <c r="AQ14" i="1"/>
  <c r="AR14" i="1" s="1"/>
  <c r="AQ13" i="1"/>
  <c r="AR13" i="1" s="1"/>
  <c r="AQ12" i="1"/>
  <c r="AR12" i="1" s="1"/>
  <c r="AQ11" i="1"/>
  <c r="AR11" i="1" s="1"/>
  <c r="AQ10" i="1"/>
  <c r="AR10" i="1" s="1"/>
  <c r="AQ9" i="1"/>
  <c r="AR9" i="1" s="1"/>
  <c r="AQ8" i="1"/>
  <c r="AR8" i="1" s="1"/>
  <c r="AQ7" i="1"/>
  <c r="AR7" i="1" s="1"/>
  <c r="AQ6" i="1"/>
  <c r="AR6" i="1" s="1"/>
  <c r="AQ5" i="1"/>
  <c r="AR5" i="1" s="1"/>
  <c r="AQ4" i="1"/>
  <c r="AR4" i="1" s="1"/>
  <c r="AP127" i="1"/>
  <c r="AP128" i="1" s="1"/>
  <c r="AO127" i="1"/>
  <c r="AO128" i="1" s="1"/>
  <c r="AN127" i="1"/>
  <c r="AN128" i="1" s="1"/>
  <c r="AM127" i="1"/>
  <c r="AM128" i="1" s="1"/>
  <c r="AL127" i="1"/>
  <c r="AL128" i="1" s="1"/>
  <c r="AK127" i="1"/>
  <c r="AK128" i="1" s="1"/>
  <c r="AJ127" i="1"/>
  <c r="AJ128" i="1" s="1"/>
  <c r="AI127" i="1"/>
  <c r="AI128" i="1" s="1"/>
  <c r="AH127" i="1"/>
  <c r="AH128" i="1" s="1"/>
  <c r="AG127" i="1"/>
  <c r="AG128" i="1" s="1"/>
  <c r="AF127" i="1"/>
  <c r="AF128" i="1" s="1"/>
  <c r="AE127" i="1"/>
  <c r="AE128" i="1" s="1"/>
  <c r="AD127" i="1"/>
  <c r="AD128" i="1" s="1"/>
  <c r="AC127" i="1"/>
  <c r="AC128" i="1" s="1"/>
  <c r="AB127" i="1"/>
  <c r="AB128" i="1" s="1"/>
  <c r="AA127" i="1"/>
  <c r="AA128" i="1" s="1"/>
  <c r="Z127" i="1"/>
  <c r="Z128" i="1" s="1"/>
  <c r="Y127" i="1"/>
  <c r="Y128" i="1" s="1"/>
  <c r="X127" i="1"/>
  <c r="X128" i="1" s="1"/>
  <c r="W127" i="1"/>
  <c r="W128" i="1" s="1"/>
  <c r="V127" i="1"/>
  <c r="V128" i="1" s="1"/>
  <c r="U127" i="1"/>
  <c r="U128" i="1" s="1"/>
  <c r="T127" i="1"/>
  <c r="T128" i="1" s="1"/>
  <c r="S127" i="1"/>
  <c r="S128" i="1" s="1"/>
  <c r="R127" i="1"/>
  <c r="R128" i="1" s="1"/>
  <c r="Q127" i="1"/>
  <c r="Q128" i="1" s="1"/>
  <c r="P127" i="1"/>
  <c r="P128" i="1" s="1"/>
  <c r="O127" i="1"/>
  <c r="O128" i="1" s="1"/>
  <c r="N127" i="1"/>
  <c r="N128" i="1" s="1"/>
  <c r="M127" i="1"/>
  <c r="M128" i="1" l="1"/>
</calcChain>
</file>

<file path=xl/comments1.xml><?xml version="1.0" encoding="utf-8"?>
<comments xmlns="http://schemas.openxmlformats.org/spreadsheetml/2006/main">
  <authors>
    <author>Author</author>
  </authors>
  <commentList>
    <comment ref="C1" authorId="0" shapeId="0">
      <text>
        <r>
          <rPr>
            <sz val="9"/>
            <color indexed="81"/>
            <rFont val="Tahoma"/>
            <family val="2"/>
          </rPr>
          <t xml:space="preserve">
</t>
        </r>
        <r>
          <rPr>
            <b/>
            <sz val="9"/>
            <color indexed="81"/>
            <rFont val="Tahoma"/>
            <family val="2"/>
          </rPr>
          <t>HA</t>
        </r>
        <r>
          <rPr>
            <sz val="9"/>
            <color indexed="81"/>
            <rFont val="Tahoma"/>
            <family val="2"/>
          </rPr>
          <t xml:space="preserve"> = health authority (national authority tasked with providing guidance for emergency medical services)
</t>
        </r>
        <r>
          <rPr>
            <b/>
            <sz val="9"/>
            <color indexed="81"/>
            <rFont val="Tahoma"/>
            <family val="2"/>
          </rPr>
          <t>PS</t>
        </r>
        <r>
          <rPr>
            <sz val="9"/>
            <color indexed="81"/>
            <rFont val="Tahoma"/>
            <family val="2"/>
          </rPr>
          <t xml:space="preserve"> = professional society/association/regulatory body
</t>
        </r>
        <r>
          <rPr>
            <b/>
            <sz val="9"/>
            <color indexed="81"/>
            <rFont val="Tahoma"/>
            <family val="2"/>
          </rPr>
          <t>JO</t>
        </r>
        <r>
          <rPr>
            <sz val="9"/>
            <color indexed="81"/>
            <rFont val="Tahoma"/>
            <family val="2"/>
          </rPr>
          <t xml:space="preserve"> (pp) = journal (pre print/pre proof)
</t>
        </r>
      </text>
    </comment>
    <comment ref="Y3" authorId="0" shapeId="0">
      <text>
        <r>
          <rPr>
            <b/>
            <sz val="9"/>
            <color indexed="81"/>
            <rFont val="Tahoma"/>
            <family val="2"/>
          </rPr>
          <t>Author:</t>
        </r>
        <r>
          <rPr>
            <sz val="9"/>
            <color indexed="81"/>
            <rFont val="Tahoma"/>
            <family val="2"/>
          </rPr>
          <t xml:space="preserve">
e.g. oxygen services</t>
        </r>
      </text>
    </comment>
    <comment ref="N4" authorId="0" shapeId="0">
      <text>
        <r>
          <rPr>
            <b/>
            <sz val="9"/>
            <color indexed="81"/>
            <rFont val="Tahoma"/>
            <family val="2"/>
          </rPr>
          <t>Author:</t>
        </r>
        <r>
          <rPr>
            <sz val="9"/>
            <color indexed="81"/>
            <rFont val="Tahoma"/>
            <family val="2"/>
          </rPr>
          <t xml:space="preserve">
Prioritization of calls for service (for services that do not currently use priority dispatch systems) including basic algorithms for non-medically trained dispatchers or referring calls to recorded information, nurse triage hotlines, public health information lines, or other technology-based systems 
• Recommending self-transport or referral to primary care if appropriate (may need to triage calls to medical provider to evaluate if this capability is available) 
2.20  Develop criteria for on-scene denial of transport by EMS personnel for COVID-19 -like illness and other patients  - with or without on-line medical control  - ideally regional rather than agency-based criteria and process.</t>
        </r>
      </text>
    </comment>
    <comment ref="P4" authorId="0" shapeId="0">
      <text>
        <r>
          <rPr>
            <b/>
            <sz val="9"/>
            <color indexed="81"/>
            <rFont val="Tahoma"/>
            <family val="2"/>
          </rPr>
          <t>Author:</t>
        </r>
        <r>
          <rPr>
            <sz val="9"/>
            <color indexed="81"/>
            <rFont val="Tahoma"/>
            <family val="2"/>
          </rPr>
          <t xml:space="preserve">
2.14  Evaluate protocols for conducting call screening to recognize COVID-19 -like symptoms (e.g., cough and fever) and advise the responding EMS personnel of a potentially infectious patient</t>
        </r>
      </text>
    </comment>
    <comment ref="Y4" authorId="0" shapeId="0">
      <text>
        <r>
          <rPr>
            <b/>
            <sz val="9"/>
            <color indexed="81"/>
            <rFont val="Tahoma"/>
            <family val="2"/>
          </rPr>
          <t>Author:</t>
        </r>
        <r>
          <rPr>
            <sz val="9"/>
            <color indexed="81"/>
            <rFont val="Tahoma"/>
            <family val="2"/>
          </rPr>
          <t xml:space="preserve">
Increasing interpretive service assistance </t>
        </r>
      </text>
    </comment>
    <comment ref="AB4" authorId="0" shapeId="0">
      <text>
        <r>
          <rPr>
            <b/>
            <sz val="9"/>
            <color indexed="81"/>
            <rFont val="Tahoma"/>
            <family val="2"/>
          </rPr>
          <t>Author:</t>
        </r>
        <r>
          <rPr>
            <sz val="9"/>
            <color indexed="81"/>
            <rFont val="Tahoma"/>
            <family val="2"/>
          </rPr>
          <t xml:space="preserve">
recommend self-transport, use of "jump" cars</t>
        </r>
      </text>
    </comment>
    <comment ref="AE4" authorId="0" shapeId="0">
      <text>
        <r>
          <rPr>
            <b/>
            <sz val="9"/>
            <color indexed="81"/>
            <rFont val="Tahoma"/>
            <family val="2"/>
          </rPr>
          <t>Author:</t>
        </r>
        <r>
          <rPr>
            <sz val="9"/>
            <color indexed="81"/>
            <rFont val="Tahoma"/>
            <family val="2"/>
          </rPr>
          <t xml:space="preserve">
Diversion to an alternate care site 
Develop triggers for implementing closest hospital transport  - ideally done regionally.
Develop triggers for implementing `batch' transports (e.g., answering another call immediately if your current patient is stable)  - ideally regionally
</t>
        </r>
      </text>
    </comment>
    <comment ref="AI4" authorId="0" shapeId="0">
      <text>
        <r>
          <rPr>
            <b/>
            <sz val="9"/>
            <color indexed="81"/>
            <rFont val="Tahoma"/>
            <family val="2"/>
          </rPr>
          <t>Author:</t>
        </r>
        <r>
          <rPr>
            <sz val="9"/>
            <color indexed="81"/>
            <rFont val="Tahoma"/>
            <family val="2"/>
          </rPr>
          <t xml:space="preserve">
Just in time education re infection prevention and control, self-care, transmission and family protection, and normal stress responses. </t>
        </r>
      </text>
    </comment>
    <comment ref="AJ4" authorId="0" shapeId="0">
      <text>
        <r>
          <rPr>
            <b/>
            <sz val="9"/>
            <color indexed="81"/>
            <rFont val="Tahoma"/>
            <family val="2"/>
          </rPr>
          <t>Author:</t>
        </r>
        <r>
          <rPr>
            <sz val="9"/>
            <color indexed="81"/>
            <rFont val="Tahoma"/>
            <family val="2"/>
          </rPr>
          <t xml:space="preserve">
pre-identify strategies and resources to ensure behavioual health support to mitigate adverse stress and grief and loss reactions</t>
        </r>
      </text>
    </comment>
    <comment ref="AL4" authorId="0" shapeId="0">
      <text>
        <r>
          <rPr>
            <b/>
            <sz val="9"/>
            <color indexed="81"/>
            <rFont val="Tahoma"/>
            <family val="2"/>
          </rPr>
          <t>Author:</t>
        </r>
        <r>
          <rPr>
            <sz val="9"/>
            <color indexed="81"/>
            <rFont val="Tahoma"/>
            <family val="2"/>
          </rPr>
          <t xml:space="preserve">
2.13  Prepare to initiate auto-answer/recorded answering of 911 calls including diversion of information or non-emergency calls to another call center (e.g., public health hotline). Consider activating a community hotline if such a call center does not exist</t>
        </r>
      </text>
    </comment>
    <comment ref="AM4" authorId="0" shapeId="0">
      <text>
        <r>
          <rPr>
            <b/>
            <sz val="9"/>
            <color indexed="81"/>
            <rFont val="Tahoma"/>
            <family val="2"/>
          </rPr>
          <t>Author:</t>
        </r>
        <r>
          <rPr>
            <sz val="9"/>
            <color indexed="81"/>
            <rFont val="Tahoma"/>
            <family val="2"/>
          </rPr>
          <t xml:space="preserve">
2.23  Determine alternate transport resources and triggers to utilize them, e.g., private ambulance, wheelchair, contract/courier, for hire vehicles, military assets, buses</t>
        </r>
      </text>
    </comment>
    <comment ref="AN4" authorId="0" shapeId="0">
      <text>
        <r>
          <rPr>
            <b/>
            <sz val="9"/>
            <color indexed="81"/>
            <rFont val="Tahoma"/>
            <family val="2"/>
          </rPr>
          <t>Author:</t>
        </r>
        <r>
          <rPr>
            <sz val="9"/>
            <color indexed="81"/>
            <rFont val="Tahoma"/>
            <family val="2"/>
          </rPr>
          <t xml:space="preserve">
Information sharing process for internal staff and between agencies.</t>
        </r>
      </text>
    </comment>
    <comment ref="AO4" authorId="0" shapeId="0">
      <text>
        <r>
          <rPr>
            <b/>
            <sz val="9"/>
            <color indexed="81"/>
            <rFont val="Tahoma"/>
            <family val="2"/>
          </rPr>
          <t>Author:</t>
        </r>
        <r>
          <rPr>
            <sz val="9"/>
            <color indexed="81"/>
            <rFont val="Tahoma"/>
            <family val="2"/>
          </rPr>
          <t xml:space="preserve">
 information sharing, resource monitoring/assistance, and policy coordination. Work with local intelligence fusion centers to assist with information sharing and coordination</t>
        </r>
      </text>
    </comment>
    <comment ref="AP4" authorId="0" shapeId="0">
      <text>
        <r>
          <rPr>
            <b/>
            <sz val="9"/>
            <color indexed="81"/>
            <rFont val="Tahoma"/>
            <family val="2"/>
          </rPr>
          <t>Author:</t>
        </r>
        <r>
          <rPr>
            <sz val="9"/>
            <color indexed="81"/>
            <rFont val="Tahoma"/>
            <family val="2"/>
          </rPr>
          <t xml:space="preserve">
Communication: public messages to inform re appropriate use of 911 number.</t>
        </r>
      </text>
    </comment>
    <comment ref="AB5" authorId="0" shapeId="0">
      <text>
        <r>
          <rPr>
            <b/>
            <sz val="9"/>
            <color indexed="81"/>
            <rFont val="Tahoma"/>
            <family val="2"/>
          </rPr>
          <t>Author:</t>
        </r>
        <r>
          <rPr>
            <sz val="9"/>
            <color indexed="81"/>
            <rFont val="Tahoma"/>
            <family val="2"/>
          </rPr>
          <t xml:space="preserve">
Instructions for transport of a PUI or patient with confirmed COVID-19 to a healthcare facility </t>
        </r>
      </text>
    </comment>
    <comment ref="O8" authorId="0" shapeId="0">
      <text>
        <r>
          <rPr>
            <b/>
            <sz val="9"/>
            <color indexed="81"/>
            <rFont val="Tahoma"/>
            <family val="2"/>
          </rPr>
          <t>Author:</t>
        </r>
        <r>
          <rPr>
            <sz val="9"/>
            <color indexed="81"/>
            <rFont val="Tahoma"/>
            <family val="2"/>
          </rPr>
          <t xml:space="preserve">
Prioritisation of PPE </t>
        </r>
      </text>
    </comment>
    <comment ref="Y10" authorId="0" shapeId="0">
      <text>
        <r>
          <rPr>
            <b/>
            <sz val="9"/>
            <color indexed="81"/>
            <rFont val="Tahoma"/>
            <family val="2"/>
          </rPr>
          <t>Author:</t>
        </r>
        <r>
          <rPr>
            <sz val="9"/>
            <color indexed="81"/>
            <rFont val="Tahoma"/>
            <family val="2"/>
          </rPr>
          <t xml:space="preserve">
how EMS staff can be redeployed for screening and vaccinating </t>
        </r>
      </text>
    </comment>
    <comment ref="AB14" authorId="0" shapeId="0">
      <text>
        <r>
          <rPr>
            <b/>
            <sz val="9"/>
            <color indexed="81"/>
            <rFont val="Tahoma"/>
            <family val="2"/>
          </rPr>
          <t>Author:</t>
        </r>
        <r>
          <rPr>
            <sz val="9"/>
            <color indexed="81"/>
            <rFont val="Tahoma"/>
            <family val="2"/>
          </rPr>
          <t xml:space="preserve">
Ambulatory patients should walk themselves to transport unit only when determination is made to transport (minimise back of unit assessment)</t>
        </r>
      </text>
    </comment>
    <comment ref="AB15" authorId="0" shapeId="0">
      <text>
        <r>
          <rPr>
            <b/>
            <sz val="9"/>
            <color indexed="81"/>
            <rFont val="Tahoma"/>
            <family val="2"/>
          </rPr>
          <t>Author:</t>
        </r>
        <r>
          <rPr>
            <sz val="9"/>
            <color indexed="81"/>
            <rFont val="Tahoma"/>
            <family val="2"/>
          </rPr>
          <t xml:space="preserve">
Family members should not accompany the aptient. Consider treat-no-transport. </t>
        </r>
      </text>
    </comment>
    <comment ref="AP16" authorId="0" shapeId="0">
      <text>
        <r>
          <rPr>
            <b/>
            <sz val="9"/>
            <color indexed="81"/>
            <rFont val="Tahoma"/>
            <family val="2"/>
          </rPr>
          <t>Author:</t>
        </r>
        <r>
          <rPr>
            <sz val="9"/>
            <color indexed="81"/>
            <rFont val="Tahoma"/>
            <family val="2"/>
          </rPr>
          <t xml:space="preserve">
Guidance around communication with patients and carers to deal with anxiey related to COVID19 pandemic </t>
        </r>
      </text>
    </comment>
    <comment ref="AB17" authorId="0" shapeId="0">
      <text>
        <r>
          <rPr>
            <b/>
            <sz val="9"/>
            <color indexed="81"/>
            <rFont val="Tahoma"/>
            <family val="2"/>
          </rPr>
          <t>Author:</t>
        </r>
        <r>
          <rPr>
            <sz val="9"/>
            <color indexed="81"/>
            <rFont val="Tahoma"/>
            <family val="2"/>
          </rPr>
          <t xml:space="preserve">
Batched transport, transport by alternate means (self or 'chase cars'), transport to alternative destinations, non-transport.</t>
        </r>
      </text>
    </comment>
    <comment ref="AP17" authorId="0" shapeId="0">
      <text>
        <r>
          <rPr>
            <b/>
            <sz val="9"/>
            <color indexed="81"/>
            <rFont val="Tahoma"/>
            <family val="2"/>
          </rPr>
          <t>Author:</t>
        </r>
        <r>
          <rPr>
            <sz val="9"/>
            <color indexed="81"/>
            <rFont val="Tahoma"/>
            <family val="2"/>
          </rPr>
          <t xml:space="preserve">
Legal and ethical considerations for continuum of care 
Use of suveillence data to guide
Staffing consdierations </t>
        </r>
      </text>
    </comment>
    <comment ref="AB18" authorId="0" shapeId="0">
      <text>
        <r>
          <rPr>
            <b/>
            <sz val="9"/>
            <color indexed="81"/>
            <rFont val="Tahoma"/>
            <family val="2"/>
          </rPr>
          <t>Author:</t>
        </r>
        <r>
          <rPr>
            <sz val="9"/>
            <color indexed="81"/>
            <rFont val="Tahoma"/>
            <family val="2"/>
          </rPr>
          <t xml:space="preserve">
Provide guidance on strategies for managing resources: alternative traansport, no transport, transport to alternative destinations</t>
        </r>
      </text>
    </comment>
    <comment ref="AP18" authorId="0" shapeId="0">
      <text>
        <r>
          <rPr>
            <b/>
            <sz val="9"/>
            <color indexed="81"/>
            <rFont val="Tahoma"/>
            <family val="2"/>
          </rPr>
          <t>Author:</t>
        </r>
        <r>
          <rPr>
            <sz val="9"/>
            <color indexed="81"/>
            <rFont val="Tahoma"/>
            <family val="2"/>
          </rPr>
          <t xml:space="preserve">
Includes advice for managerial positions about set up </t>
        </r>
      </text>
    </comment>
    <comment ref="AB20" authorId="0" shapeId="0">
      <text>
        <r>
          <rPr>
            <b/>
            <sz val="9"/>
            <color indexed="81"/>
            <rFont val="Tahoma"/>
            <family val="2"/>
          </rPr>
          <t>Author:</t>
        </r>
        <r>
          <rPr>
            <sz val="9"/>
            <color indexed="81"/>
            <rFont val="Tahoma"/>
            <family val="2"/>
          </rPr>
          <t xml:space="preserve">
minimise transport, minimise accompanying persons</t>
        </r>
      </text>
    </comment>
    <comment ref="AB21" authorId="0" shapeId="0">
      <text>
        <r>
          <rPr>
            <b/>
            <sz val="9"/>
            <color indexed="81"/>
            <rFont val="Tahoma"/>
            <family val="2"/>
          </rPr>
          <t>Author:</t>
        </r>
        <r>
          <rPr>
            <sz val="9"/>
            <color indexed="81"/>
            <rFont val="Tahoma"/>
            <family val="2"/>
          </rPr>
          <t xml:space="preserve">
Assessment of infection risk, PPE, ventilation, cleaning. </t>
        </r>
      </text>
    </comment>
    <comment ref="AM21" authorId="0" shapeId="0">
      <text>
        <r>
          <rPr>
            <b/>
            <sz val="9"/>
            <color indexed="81"/>
            <rFont val="Tahoma"/>
            <family val="2"/>
          </rPr>
          <t>Author:</t>
        </r>
        <r>
          <rPr>
            <sz val="9"/>
            <color indexed="81"/>
            <rFont val="Tahoma"/>
            <family val="2"/>
          </rPr>
          <t xml:space="preserve">
When possible, use vehicles that have isolated driver and patient compartments that can provide
separate ventilation to each area.
Some additional recs regarding ambulance design </t>
        </r>
      </text>
    </comment>
    <comment ref="AB23" authorId="0" shapeId="0">
      <text>
        <r>
          <rPr>
            <b/>
            <sz val="9"/>
            <color indexed="81"/>
            <rFont val="Tahoma"/>
            <family val="2"/>
          </rPr>
          <t>Author:</t>
        </r>
        <r>
          <rPr>
            <sz val="9"/>
            <color indexed="81"/>
            <rFont val="Tahoma"/>
            <family val="2"/>
          </rPr>
          <t xml:space="preserve">
Duplicate of document "Guidance for Preventing Disease Spread During Transport of Patients atHigh Risk for COVID-19 Illness"</t>
        </r>
      </text>
    </comment>
    <comment ref="AM23" authorId="0" shapeId="0">
      <text>
        <r>
          <rPr>
            <b/>
            <sz val="9"/>
            <color indexed="81"/>
            <rFont val="Tahoma"/>
            <family val="2"/>
          </rPr>
          <t>Author:</t>
        </r>
        <r>
          <rPr>
            <sz val="9"/>
            <color indexed="81"/>
            <rFont val="Tahoma"/>
            <family val="2"/>
          </rPr>
          <t xml:space="preserve">
Vehicle design e.g. single compartments and ventilation </t>
        </r>
      </text>
    </comment>
    <comment ref="E24" authorId="0" shapeId="0">
      <text>
        <r>
          <rPr>
            <sz val="9"/>
            <color indexed="81"/>
            <rFont val="Tahoma"/>
            <family val="2"/>
          </rPr>
          <t>National Highway Traffic Safety Administration</t>
        </r>
      </text>
    </comment>
    <comment ref="E25" authorId="0" shapeId="0">
      <text>
        <r>
          <rPr>
            <sz val="9"/>
            <color indexed="81"/>
            <rFont val="Tahoma"/>
            <family val="2"/>
          </rPr>
          <t xml:space="preserve">COVID-19 Healthcare Resilience Task force
</t>
        </r>
      </text>
    </comment>
    <comment ref="AB26" authorId="0" shapeId="0">
      <text>
        <r>
          <rPr>
            <b/>
            <sz val="9"/>
            <color indexed="81"/>
            <rFont val="Tahoma"/>
            <family val="2"/>
          </rPr>
          <t>Author:</t>
        </r>
        <r>
          <rPr>
            <sz val="9"/>
            <color indexed="81"/>
            <rFont val="Tahoma"/>
            <family val="2"/>
          </rPr>
          <t xml:space="preserve">
guidance for cleaning, ventilation of vehicles </t>
        </r>
      </text>
    </comment>
    <comment ref="AP26" authorId="0" shapeId="0">
      <text>
        <r>
          <rPr>
            <b/>
            <sz val="9"/>
            <color indexed="81"/>
            <rFont val="Tahoma"/>
            <family val="2"/>
          </rPr>
          <t>Author:</t>
        </r>
        <r>
          <rPr>
            <sz val="9"/>
            <color indexed="81"/>
            <rFont val="Tahoma"/>
            <family val="2"/>
          </rPr>
          <t xml:space="preserve">
A readily available </t>
        </r>
        <r>
          <rPr>
            <b/>
            <sz val="9"/>
            <color indexed="81"/>
            <rFont val="Tahoma"/>
            <family val="2"/>
          </rPr>
          <t>communication</t>
        </r>
        <r>
          <rPr>
            <sz val="9"/>
            <color indexed="81"/>
            <rFont val="Tahoma"/>
            <family val="2"/>
          </rPr>
          <t xml:space="preserve"> process should be established that allows for immediate access by all employees to information associated with the COVID-19 preparation and response.
GMR has established a 24/7 </t>
        </r>
        <r>
          <rPr>
            <b/>
            <sz val="9"/>
            <color indexed="81"/>
            <rFont val="Tahoma"/>
            <family val="2"/>
          </rPr>
          <t>Emerging Infectious Diseases (EID) Hotline</t>
        </r>
        <r>
          <rPr>
            <sz val="9"/>
            <color indexed="81"/>
            <rFont val="Tahoma"/>
            <family val="2"/>
          </rPr>
          <t>, staffed by nurses trained on operational and clinical components associated with the COVID-19 preparation and response initiatives. The hotline manages an EMS physician call schedule to provide immediate consultation in time-sensitive or complex situations associated with the COVID-19 initiatives. The Emerging Infectious Diseases Hotline also provides access to an EMS specialist to help navigate questions, resources, safety issues or any operational needs.</t>
        </r>
      </text>
    </comment>
    <comment ref="R27" authorId="0" shapeId="0">
      <text>
        <r>
          <rPr>
            <b/>
            <sz val="9"/>
            <color indexed="81"/>
            <rFont val="Tahoma"/>
            <family val="2"/>
          </rPr>
          <t>Author:</t>
        </r>
        <r>
          <rPr>
            <sz val="9"/>
            <color indexed="81"/>
            <rFont val="Tahoma"/>
            <family val="2"/>
          </rPr>
          <t xml:space="preserve">
No patient contact required. Includes temperature check.</t>
        </r>
      </text>
    </comment>
    <comment ref="AP28" authorId="0" shapeId="0">
      <text>
        <r>
          <rPr>
            <b/>
            <sz val="9"/>
            <color indexed="81"/>
            <rFont val="Tahoma"/>
            <family val="2"/>
          </rPr>
          <t>Author:</t>
        </r>
        <r>
          <rPr>
            <sz val="9"/>
            <color indexed="81"/>
            <rFont val="Tahoma"/>
            <family val="2"/>
          </rPr>
          <t xml:space="preserve">
Communication: Increase frequency of public education and outreach regarding Covid-19 messaging in coordination with your Emergency Management Joint Operations Center (JIC)</t>
        </r>
      </text>
    </comment>
    <comment ref="R29" authorId="0" shapeId="0">
      <text>
        <r>
          <rPr>
            <b/>
            <sz val="9"/>
            <color indexed="81"/>
            <rFont val="Tahoma"/>
            <family val="2"/>
          </rPr>
          <t>Author:</t>
        </r>
        <r>
          <rPr>
            <sz val="9"/>
            <color indexed="81"/>
            <rFont val="Tahoma"/>
            <family val="2"/>
          </rPr>
          <t xml:space="preserve">
Staff health screening - patient contact not specified.</t>
        </r>
      </text>
    </comment>
    <comment ref="AP31" authorId="0" shapeId="0">
      <text>
        <r>
          <rPr>
            <b/>
            <sz val="9"/>
            <color indexed="81"/>
            <rFont val="Tahoma"/>
            <family val="2"/>
          </rPr>
          <t>Author:</t>
        </r>
        <r>
          <rPr>
            <sz val="9"/>
            <color indexed="81"/>
            <rFont val="Tahoma"/>
            <family val="2"/>
          </rPr>
          <t xml:space="preserve">
Access to and funding for childcare for employees</t>
        </r>
      </text>
    </comment>
    <comment ref="O34" authorId="0" shapeId="0">
      <text>
        <r>
          <rPr>
            <b/>
            <sz val="9"/>
            <color indexed="81"/>
            <rFont val="Tahoma"/>
            <family val="2"/>
          </rPr>
          <t>Author:</t>
        </r>
        <r>
          <rPr>
            <sz val="9"/>
            <color indexed="81"/>
            <rFont val="Tahoma"/>
            <family val="2"/>
          </rPr>
          <t xml:space="preserve">
Prioritisation of PPE use based on exposure risk </t>
        </r>
      </text>
    </comment>
    <comment ref="M36" authorId="0" shapeId="0">
      <text>
        <r>
          <rPr>
            <b/>
            <sz val="9"/>
            <color indexed="81"/>
            <rFont val="Tahoma"/>
            <family val="2"/>
          </rPr>
          <t>Author:</t>
        </r>
        <r>
          <rPr>
            <sz val="9"/>
            <color indexed="81"/>
            <rFont val="Tahoma"/>
            <family val="2"/>
          </rPr>
          <t xml:space="preserve">
pandemic hotline </t>
        </r>
      </text>
    </comment>
    <comment ref="N36" authorId="0" shapeId="0">
      <text>
        <r>
          <rPr>
            <b/>
            <sz val="9"/>
            <color indexed="81"/>
            <rFont val="Tahoma"/>
            <family val="2"/>
          </rPr>
          <t>Author:</t>
        </r>
        <r>
          <rPr>
            <sz val="9"/>
            <color indexed="81"/>
            <rFont val="Tahoma"/>
            <family val="2"/>
          </rPr>
          <t xml:space="preserve">
"Manage expectations" section:
e.g. 
make decisions about the level of service to provide with diminished staff (e.g., basic life support versus advanced life support (ALS); only respond on ALS incidents): Involve medical direction and state office of EMS</t>
        </r>
      </text>
    </comment>
    <comment ref="AB36" authorId="0" shapeId="0">
      <text>
        <r>
          <rPr>
            <b/>
            <sz val="9"/>
            <color indexed="81"/>
            <rFont val="Tahoma"/>
            <family val="2"/>
          </rPr>
          <t>Author:</t>
        </r>
        <r>
          <rPr>
            <sz val="9"/>
            <color indexed="81"/>
            <rFont val="Tahoma"/>
            <family val="2"/>
          </rPr>
          <t xml:space="preserve">
designated vehicles</t>
        </r>
      </text>
    </comment>
    <comment ref="AD36" authorId="0" shapeId="0">
      <text>
        <r>
          <rPr>
            <b/>
            <sz val="9"/>
            <color indexed="81"/>
            <rFont val="Tahoma"/>
            <family val="2"/>
          </rPr>
          <t>Author:</t>
        </r>
        <r>
          <rPr>
            <sz val="9"/>
            <color indexed="81"/>
            <rFont val="Tahoma"/>
            <family val="2"/>
          </rPr>
          <t xml:space="preserve">
non-traditional patient reception points. </t>
        </r>
      </text>
    </comment>
    <comment ref="AI36" authorId="0" shapeId="0">
      <text>
        <r>
          <rPr>
            <b/>
            <sz val="9"/>
            <color indexed="81"/>
            <rFont val="Tahoma"/>
            <family val="2"/>
          </rPr>
          <t>Author:</t>
        </r>
        <r>
          <rPr>
            <sz val="9"/>
            <color indexed="81"/>
            <rFont val="Tahoma"/>
            <family val="2"/>
          </rPr>
          <t xml:space="preserve">
cross train staff</t>
        </r>
      </text>
    </comment>
    <comment ref="AJ36" authorId="0" shapeId="0">
      <text>
        <r>
          <rPr>
            <b/>
            <sz val="9"/>
            <color indexed="81"/>
            <rFont val="Tahoma"/>
            <family val="2"/>
          </rPr>
          <t>Author:</t>
        </r>
        <r>
          <rPr>
            <sz val="9"/>
            <color indexed="81"/>
            <rFont val="Tahoma"/>
            <family val="2"/>
          </rPr>
          <t xml:space="preserve">
peer-support, other staff support arrnagements (childcare needs) </t>
        </r>
      </text>
    </comment>
    <comment ref="AL36" authorId="0" shapeId="0">
      <text>
        <r>
          <rPr>
            <b/>
            <sz val="9"/>
            <color indexed="81"/>
            <rFont val="Tahoma"/>
            <family val="2"/>
          </rPr>
          <t>Author:</t>
        </r>
        <r>
          <rPr>
            <sz val="9"/>
            <color indexed="81"/>
            <rFont val="Tahoma"/>
            <family val="2"/>
          </rPr>
          <t xml:space="preserve">
pandemic hotline</t>
        </r>
      </text>
    </comment>
    <comment ref="AM36" authorId="0" shapeId="0">
      <text>
        <r>
          <rPr>
            <b/>
            <sz val="9"/>
            <color indexed="81"/>
            <rFont val="Tahoma"/>
            <family val="2"/>
          </rPr>
          <t>Author:</t>
        </r>
        <r>
          <rPr>
            <sz val="9"/>
            <color indexed="81"/>
            <rFont val="Tahoma"/>
            <family val="2"/>
          </rPr>
          <t xml:space="preserve">
designated vehicles</t>
        </r>
      </text>
    </comment>
    <comment ref="AN36" authorId="0" shapeId="0">
      <text>
        <r>
          <rPr>
            <b/>
            <sz val="9"/>
            <color indexed="81"/>
            <rFont val="Tahoma"/>
            <family val="2"/>
          </rPr>
          <t>Author:</t>
        </r>
        <r>
          <rPr>
            <sz val="9"/>
            <color indexed="81"/>
            <rFont val="Tahoma"/>
            <family val="2"/>
          </rPr>
          <t xml:space="preserve">
thorough list of points to consider from management point of view </t>
        </r>
      </text>
    </comment>
    <comment ref="AL37" authorId="0" shapeId="0">
      <text>
        <r>
          <rPr>
            <b/>
            <sz val="9"/>
            <color indexed="81"/>
            <rFont val="Tahoma"/>
            <family val="2"/>
          </rPr>
          <t>Author:</t>
        </r>
        <r>
          <rPr>
            <sz val="9"/>
            <color indexed="81"/>
            <rFont val="Tahoma"/>
            <family val="2"/>
          </rPr>
          <t xml:space="preserve">
Consult with telecommunications providers to plan for telephone trees, hotlines, information lines, additional trunk lines and potential lines for dispatchers telecommuting</t>
        </r>
      </text>
    </comment>
    <comment ref="AO37" authorId="0" shapeId="0">
      <text>
        <r>
          <rPr>
            <b/>
            <sz val="9"/>
            <color indexed="81"/>
            <rFont val="Tahoma"/>
            <family val="2"/>
          </rPr>
          <t>Author:</t>
        </r>
        <r>
          <rPr>
            <sz val="9"/>
            <color indexed="81"/>
            <rFont val="Tahoma"/>
            <family val="2"/>
          </rPr>
          <t xml:space="preserve">
Consult with telecommunications providers to plan for telephone trees, hotlines, information lines, additional trunk lines and potential lines for dispatchers telecommuting</t>
        </r>
      </text>
    </comment>
    <comment ref="N38" authorId="0" shapeId="0">
      <text>
        <r>
          <rPr>
            <b/>
            <sz val="9"/>
            <color indexed="81"/>
            <rFont val="Tahoma"/>
            <family val="2"/>
          </rPr>
          <t>Author:</t>
        </r>
        <r>
          <rPr>
            <sz val="9"/>
            <color indexed="81"/>
            <rFont val="Tahoma"/>
            <family val="2"/>
          </rPr>
          <t xml:space="preserve">
devolution planning: determining essential min levels of service and develop plans for service when resource availiability is misaligned with community need. 6 steps described</t>
        </r>
      </text>
    </comment>
    <comment ref="AN39" authorId="0" shapeId="0">
      <text>
        <r>
          <rPr>
            <b/>
            <sz val="9"/>
            <color indexed="81"/>
            <rFont val="Tahoma"/>
            <family val="2"/>
          </rPr>
          <t>Author:</t>
        </r>
        <r>
          <rPr>
            <sz val="9"/>
            <color indexed="81"/>
            <rFont val="Tahoma"/>
            <family val="2"/>
          </rPr>
          <t xml:space="preserve">
7 points for recovery planning</t>
        </r>
      </text>
    </comment>
    <comment ref="O40" authorId="0" shapeId="0">
      <text>
        <r>
          <rPr>
            <b/>
            <sz val="9"/>
            <color indexed="81"/>
            <rFont val="Tahoma"/>
            <family val="2"/>
          </rPr>
          <t>Author:</t>
        </r>
        <r>
          <rPr>
            <sz val="9"/>
            <color indexed="81"/>
            <rFont val="Tahoma"/>
            <family val="2"/>
          </rPr>
          <t xml:space="preserve">
Type of PPE required is specified by route of transmission and distance from patient being treated as COVID-19 positive.</t>
        </r>
      </text>
    </comment>
    <comment ref="AB40" authorId="0" shapeId="0">
      <text>
        <r>
          <rPr>
            <b/>
            <sz val="9"/>
            <color indexed="81"/>
            <rFont val="Tahoma"/>
            <family val="2"/>
          </rPr>
          <t>Author:</t>
        </r>
        <r>
          <rPr>
            <sz val="9"/>
            <color indexed="81"/>
            <rFont val="Tahoma"/>
            <family val="2"/>
          </rPr>
          <t xml:space="preserve">
Ambulance vehicle infection control</t>
        </r>
      </text>
    </comment>
    <comment ref="AP40" authorId="0" shapeId="0">
      <text>
        <r>
          <rPr>
            <b/>
            <sz val="9"/>
            <color indexed="81"/>
            <rFont val="Tahoma"/>
            <family val="2"/>
          </rPr>
          <t>Author:</t>
        </r>
        <r>
          <rPr>
            <sz val="9"/>
            <color indexed="81"/>
            <rFont val="Tahoma"/>
            <family val="2"/>
          </rPr>
          <t xml:space="preserve">
Public awareness.</t>
        </r>
      </text>
    </comment>
    <comment ref="T41" authorId="0" shapeId="0">
      <text>
        <r>
          <rPr>
            <b/>
            <sz val="9"/>
            <color indexed="81"/>
            <rFont val="Tahoma"/>
            <family val="2"/>
          </rPr>
          <t>Author:</t>
        </r>
        <r>
          <rPr>
            <sz val="9"/>
            <color indexed="81"/>
            <rFont val="Tahoma"/>
            <family val="2"/>
          </rPr>
          <t xml:space="preserve">
Part of additional actions if attending patient on an aircraft only.</t>
        </r>
      </text>
    </comment>
    <comment ref="AB41" authorId="0" shapeId="0">
      <text>
        <r>
          <rPr>
            <b/>
            <sz val="9"/>
            <color indexed="81"/>
            <rFont val="Tahoma"/>
            <family val="2"/>
          </rPr>
          <t>Author:</t>
        </r>
        <r>
          <rPr>
            <sz val="9"/>
            <color indexed="81"/>
            <rFont val="Tahoma"/>
            <family val="2"/>
          </rPr>
          <t xml:space="preserve">
Algorithm includes decision re transport versus non-conveyance.
Also includes guidance for attending a patient on aircraft. </t>
        </r>
      </text>
    </comment>
    <comment ref="AB42" authorId="0" shapeId="0">
      <text>
        <r>
          <rPr>
            <b/>
            <sz val="9"/>
            <color indexed="81"/>
            <rFont val="Tahoma"/>
            <family val="2"/>
          </rPr>
          <t>Author:</t>
        </r>
        <r>
          <rPr>
            <sz val="9"/>
            <color indexed="81"/>
            <rFont val="Tahoma"/>
            <family val="2"/>
          </rPr>
          <t xml:space="preserve">
Includes practical guidance re physical distancing, decontamination, and need for policies. </t>
        </r>
      </text>
    </comment>
    <comment ref="AP42" authorId="0" shapeId="0">
      <text>
        <r>
          <rPr>
            <b/>
            <sz val="9"/>
            <color indexed="81"/>
            <rFont val="Tahoma"/>
            <family val="2"/>
          </rPr>
          <t>Author:</t>
        </r>
        <r>
          <rPr>
            <sz val="9"/>
            <color indexed="81"/>
            <rFont val="Tahoma"/>
            <family val="2"/>
          </rPr>
          <t xml:space="preserve">
Establishment of an Ambulance Case Transport Response Service (CTRS) within each ambulance trust.  Each of the Ambulance CTRS will be staffed 24/7 by a manager, paramedic and control room staff. The CTRS will provide advice to ambulance crews conveying suspected or confirmed cases. The CTRS will ensure patients are conveyed in accordance with national guidance in place at the time for Public Health England input, PPE and decontamination. The CTRS will also ensure patients are collected promptly including discharges, to maintain flow through the COVID-19 pod etc.The CTRS will co-ordinate all ambulance service resources used for conveying such patients,ie E&amp;U crews, HART for confirmed cases, PTS crews, third sector, voluntary sector and private sector. The CTRS will provide advice, maintain a log and report regionally and nationally as required.Capacity of the CTRS may need to be increased and plans should be put in place to flex capacity as and when required.</t>
        </r>
      </text>
    </comment>
    <comment ref="AB44" authorId="0" shapeId="0">
      <text>
        <r>
          <rPr>
            <b/>
            <sz val="9"/>
            <color indexed="81"/>
            <rFont val="Tahoma"/>
            <family val="2"/>
          </rPr>
          <t>Author:</t>
        </r>
        <r>
          <rPr>
            <sz val="9"/>
            <color indexed="81"/>
            <rFont val="Tahoma"/>
            <family val="2"/>
          </rPr>
          <t xml:space="preserve">
Early pandemic guidance (20 Feb 2020). Sets out the minimum operating standards for each element of the patient pathway with respect to COVID-19 related arrangements. This includes transport of potential cases to hospital and upon discharge, but does not provide detailed guidance for ambulance services. </t>
        </r>
      </text>
    </comment>
    <comment ref="O45" authorId="0" shapeId="0">
      <text>
        <r>
          <rPr>
            <b/>
            <sz val="9"/>
            <color indexed="81"/>
            <rFont val="Tahoma"/>
            <family val="2"/>
          </rPr>
          <t>Author:</t>
        </r>
        <r>
          <rPr>
            <sz val="9"/>
            <color indexed="81"/>
            <rFont val="Tahoma"/>
            <family val="2"/>
          </rPr>
          <t xml:space="preserve">
PPE should be donned and doffed in the correct order that minimises the potential for cross-contamination.</t>
        </r>
      </text>
    </comment>
    <comment ref="U45" authorId="0" shapeId="0">
      <text>
        <r>
          <rPr>
            <b/>
            <sz val="9"/>
            <color indexed="81"/>
            <rFont val="Tahoma"/>
            <family val="2"/>
          </rPr>
          <t>Author:</t>
        </r>
        <r>
          <rPr>
            <sz val="9"/>
            <color indexed="81"/>
            <rFont val="Tahoma"/>
            <family val="2"/>
          </rPr>
          <t xml:space="preserve">
Enhanced vehicle decontamination of all exposed surfaces, equipment and contact areas before it is returned to normal operational duties, with a chlorine-based product, when AGP procedures have been performed (such as intubation, suctioning, or full ALS cardiopulmonary resuscitation).</t>
        </r>
      </text>
    </comment>
    <comment ref="AB45" authorId="0" shapeId="0">
      <text>
        <r>
          <rPr>
            <b/>
            <sz val="9"/>
            <color indexed="81"/>
            <rFont val="Tahoma"/>
            <family val="2"/>
          </rPr>
          <t>Author:</t>
        </r>
        <r>
          <rPr>
            <sz val="9"/>
            <color indexed="81"/>
            <rFont val="Tahoma"/>
            <family val="2"/>
          </rPr>
          <t xml:space="preserve">
Detailed guidance on conveyance and handover</t>
        </r>
      </text>
    </comment>
    <comment ref="AB47" authorId="0" shapeId="0">
      <text>
        <r>
          <rPr>
            <b/>
            <sz val="9"/>
            <color indexed="81"/>
            <rFont val="Tahoma"/>
            <family val="2"/>
          </rPr>
          <t>Author:</t>
        </r>
        <r>
          <rPr>
            <sz val="9"/>
            <color indexed="81"/>
            <rFont val="Tahoma"/>
            <family val="2"/>
          </rPr>
          <t xml:space="preserve">
Response includes supporting  safe  and  faster transfer  and discharge, transfer support for patients needing  to  attend  ongoing  care appointments and for Renal and Oncology patients requiring enhanced service to and  from  care  settings  safely  and  swiftly durinv covid-19 emergency response.   </t>
        </r>
      </text>
    </comment>
    <comment ref="O49" authorId="0" shapeId="0">
      <text>
        <r>
          <rPr>
            <b/>
            <sz val="9"/>
            <color indexed="81"/>
            <rFont val="Tahoma"/>
            <family val="2"/>
          </rPr>
          <t>Author:</t>
        </r>
        <r>
          <rPr>
            <sz val="9"/>
            <color indexed="81"/>
            <rFont val="Tahoma"/>
            <family val="2"/>
          </rPr>
          <t xml:space="preserve">
Type of PPE required is specified by occupation and activities.</t>
        </r>
      </text>
    </comment>
    <comment ref="AB50" authorId="0" shapeId="0">
      <text>
        <r>
          <rPr>
            <b/>
            <sz val="9"/>
            <color indexed="81"/>
            <rFont val="Tahoma"/>
            <family val="2"/>
          </rPr>
          <t>Author:</t>
        </r>
        <r>
          <rPr>
            <sz val="9"/>
            <color indexed="81"/>
            <rFont val="Tahoma"/>
            <family val="2"/>
          </rPr>
          <t xml:space="preserve">
Refers to need for disinfection of ambulance</t>
        </r>
      </text>
    </comment>
    <comment ref="AB51" authorId="0" shapeId="0">
      <text>
        <r>
          <rPr>
            <b/>
            <sz val="9"/>
            <color indexed="81"/>
            <rFont val="Tahoma"/>
            <family val="2"/>
          </rPr>
          <t>Author:</t>
        </r>
        <r>
          <rPr>
            <sz val="9"/>
            <color indexed="81"/>
            <rFont val="Tahoma"/>
            <family val="2"/>
          </rPr>
          <t xml:space="preserve">
Recommends minimal accompaniment of patients in ambulance (by family). Refers to PPE for ambulance transport. </t>
        </r>
      </text>
    </comment>
    <comment ref="O54" authorId="0" shapeId="0">
      <text>
        <r>
          <rPr>
            <b/>
            <sz val="9"/>
            <color indexed="81"/>
            <rFont val="Tahoma"/>
            <family val="2"/>
          </rPr>
          <t>Author:</t>
        </r>
        <r>
          <rPr>
            <sz val="9"/>
            <color indexed="81"/>
            <rFont val="Tahoma"/>
            <family val="2"/>
          </rPr>
          <t xml:space="preserve">
Type of PPE required is specified by occupation, covid-status of patient and capacity status (optimal/tense/crisis) of health system.</t>
        </r>
      </text>
    </comment>
    <comment ref="AB55" authorId="0" shapeId="0">
      <text>
        <r>
          <rPr>
            <b/>
            <sz val="9"/>
            <color indexed="81"/>
            <rFont val="Tahoma"/>
            <family val="2"/>
          </rPr>
          <t>Author:</t>
        </r>
        <r>
          <rPr>
            <sz val="9"/>
            <color indexed="81"/>
            <rFont val="Tahoma"/>
            <family val="2"/>
          </rPr>
          <t xml:space="preserve">
SOP for transporting a suspected/confirmed case of COVID-19</t>
        </r>
      </text>
    </comment>
    <comment ref="AP55" authorId="0" shapeId="0">
      <text>
        <r>
          <rPr>
            <b/>
            <sz val="9"/>
            <color indexed="81"/>
            <rFont val="Tahoma"/>
            <family val="2"/>
          </rPr>
          <t>Author:</t>
        </r>
        <r>
          <rPr>
            <sz val="9"/>
            <color indexed="81"/>
            <rFont val="Tahoma"/>
            <family val="2"/>
          </rPr>
          <t xml:space="preserve">
Weekly monitoring of the following parameters: 1. Daily stock-check &amp; functionality test of critical equipment (Oxygen, Suction, etc.)
2. Decontamination &amp; Disinfection Protocols – before and after transporting COVID patients
3. Waste Management – Segregation, General Waste, BMW, Liquid Waste, etc.
4. Spill Management
5. Linen Management
6. Patients’ property
7. ‘End of Life’ care
8. Fire Safety
9. Outcome –
1. Deaths while transporting
2. Death after reaching the facility
3. No. of successful resuscitation (return to spontaneous circulation after cardiac arrest)
4. IV Fluid Usage Rate – Number of Units (1 unit = 500 ml) transfused/ Patients transported
5. Percentage of cases, reporting more than 95% Oxygen Saturation level on arrival
6. Incidence of Aspiration Pneumonia
7. Service Experience (Feed-back Score on Likert scale 1-5)</t>
        </r>
      </text>
    </comment>
    <comment ref="AB56" authorId="0" shapeId="0">
      <text>
        <r>
          <rPr>
            <b/>
            <sz val="9"/>
            <color indexed="81"/>
            <rFont val="Tahoma"/>
            <family val="2"/>
          </rPr>
          <t>Author:</t>
        </r>
        <r>
          <rPr>
            <sz val="9"/>
            <color indexed="81"/>
            <rFont val="Tahoma"/>
            <family val="2"/>
          </rPr>
          <t xml:space="preserve">
Transport refers to: Individual Ambulance + Ambulance with separate driver's cab + Patient in surgical mask. If individual ambulance is not possible, a transfer will be made with an ambulance for patients with COVID-19 and separate ambulance for HEALTHY patients.</t>
        </r>
      </text>
    </comment>
    <comment ref="AB57" authorId="0" shapeId="0">
      <text>
        <r>
          <rPr>
            <b/>
            <sz val="9"/>
            <color indexed="81"/>
            <rFont val="Tahoma"/>
            <family val="2"/>
          </rPr>
          <t>Author:</t>
        </r>
        <r>
          <rPr>
            <sz val="9"/>
            <color indexed="81"/>
            <rFont val="Tahoma"/>
            <family val="2"/>
          </rPr>
          <t xml:space="preserve">
Separate driver's cab, numbers in ambulance, PPE, persons accompanying, disinfection of ambulance.</t>
        </r>
      </text>
    </comment>
    <comment ref="AB58" authorId="0" shapeId="0">
      <text>
        <r>
          <rPr>
            <b/>
            <sz val="9"/>
            <color indexed="81"/>
            <rFont val="Tahoma"/>
            <family val="2"/>
          </rPr>
          <t>Author:</t>
        </r>
        <r>
          <rPr>
            <sz val="9"/>
            <color indexed="81"/>
            <rFont val="Tahoma"/>
            <family val="2"/>
          </rPr>
          <t xml:space="preserve">
Separate driver's cab, numbers in ambulance, PPE, persons accompanying, disinfection of ambulance.</t>
        </r>
      </text>
    </comment>
    <comment ref="AB59" authorId="0" shapeId="0">
      <text>
        <r>
          <rPr>
            <b/>
            <sz val="9"/>
            <color indexed="81"/>
            <rFont val="Tahoma"/>
            <family val="2"/>
          </rPr>
          <t>Author:</t>
        </r>
        <r>
          <rPr>
            <sz val="9"/>
            <color indexed="81"/>
            <rFont val="Tahoma"/>
            <family val="2"/>
          </rPr>
          <t xml:space="preserve">
Separate driver's cab, numbers in ambulance, PPE, persons accompanying, disinfection of ambulance.</t>
        </r>
      </text>
    </comment>
    <comment ref="AB60" authorId="0" shapeId="0">
      <text>
        <r>
          <rPr>
            <b/>
            <sz val="9"/>
            <color indexed="81"/>
            <rFont val="Tahoma"/>
            <family val="2"/>
          </rPr>
          <t>Author:</t>
        </r>
        <r>
          <rPr>
            <sz val="9"/>
            <color indexed="81"/>
            <rFont val="Tahoma"/>
            <family val="2"/>
          </rPr>
          <t xml:space="preserve">
Separate driver's cab, numbers in ambulance, PPE, persons accompanying, disinfection of ambulance.</t>
        </r>
      </text>
    </comment>
    <comment ref="AB61" authorId="0" shapeId="0">
      <text>
        <r>
          <rPr>
            <b/>
            <sz val="9"/>
            <color indexed="81"/>
            <rFont val="Tahoma"/>
            <family val="2"/>
          </rPr>
          <t>Author:</t>
        </r>
        <r>
          <rPr>
            <sz val="9"/>
            <color indexed="81"/>
            <rFont val="Tahoma"/>
            <family val="2"/>
          </rPr>
          <t xml:space="preserve">
Separate driver's cab, numbers in ambulance, PPE, persons accompanying, disinfection of ambulance.</t>
        </r>
      </text>
    </comment>
    <comment ref="AB62" authorId="0" shapeId="0">
      <text>
        <r>
          <rPr>
            <b/>
            <sz val="9"/>
            <color indexed="81"/>
            <rFont val="Tahoma"/>
            <family val="2"/>
          </rPr>
          <t>Author:</t>
        </r>
        <r>
          <rPr>
            <sz val="9"/>
            <color indexed="81"/>
            <rFont val="Tahoma"/>
            <family val="2"/>
          </rPr>
          <t xml:space="preserve">
s the need to transport covid-19 patients increased, the Stockholm region quickly arranged extra passenger transport - rebuilt transport service cars with oxygen and fast-trained healthcare personnel.</t>
        </r>
      </text>
    </comment>
    <comment ref="AP63" authorId="0" shapeId="0">
      <text>
        <r>
          <rPr>
            <b/>
            <sz val="9"/>
            <color indexed="81"/>
            <rFont val="Tahoma"/>
            <family val="2"/>
          </rPr>
          <t>Author:</t>
        </r>
        <r>
          <rPr>
            <sz val="9"/>
            <color indexed="81"/>
            <rFont val="Tahoma"/>
            <family val="2"/>
          </rPr>
          <t xml:space="preserve">
Detailed measures for transportation of neonatals provided.</t>
        </r>
      </text>
    </comment>
    <comment ref="AB69" authorId="0" shapeId="0">
      <text>
        <r>
          <rPr>
            <b/>
            <sz val="9"/>
            <color indexed="81"/>
            <rFont val="Tahoma"/>
            <family val="2"/>
          </rPr>
          <t>Author:</t>
        </r>
        <r>
          <rPr>
            <sz val="9"/>
            <color indexed="81"/>
            <rFont val="Tahoma"/>
            <family val="2"/>
          </rPr>
          <t xml:space="preserve">
Surge capacity measures may include measures like working with receiving institutions to streamline transfers, enhancing the role of medical transport services, bringing older vehicles back into service, and enlisting support of other first responders.</t>
        </r>
      </text>
    </comment>
    <comment ref="M70" authorId="0" shapeId="0">
      <text>
        <r>
          <rPr>
            <b/>
            <sz val="9"/>
            <color indexed="81"/>
            <rFont val="Tahoma"/>
            <family val="2"/>
          </rPr>
          <t>Author:</t>
        </r>
        <r>
          <rPr>
            <sz val="9"/>
            <color indexed="81"/>
            <rFont val="Tahoma"/>
            <family val="2"/>
          </rPr>
          <t xml:space="preserve">
Central clinical coordination staffed with senior clinician decision makers to discuss the requirement for patient transport. </t>
        </r>
      </text>
    </comment>
    <comment ref="AO70" authorId="0" shapeId="0">
      <text>
        <r>
          <rPr>
            <b/>
            <sz val="9"/>
            <color indexed="81"/>
            <rFont val="Tahoma"/>
            <family val="2"/>
          </rPr>
          <t>Author:</t>
        </r>
        <r>
          <rPr>
            <sz val="9"/>
            <color indexed="81"/>
            <rFont val="Tahoma"/>
            <family val="2"/>
          </rPr>
          <t xml:space="preserve">
Multi-party teleconferences between retrieval services and key stakeholders, to enable senior clinicians to discuss cases in a timely fashion providing support, advice and guidance as well as retrieval team if required.</t>
        </r>
      </text>
    </comment>
    <comment ref="AP71" authorId="0" shapeId="0">
      <text>
        <r>
          <rPr>
            <b/>
            <sz val="9"/>
            <color indexed="81"/>
            <rFont val="Tahoma"/>
            <family val="2"/>
          </rPr>
          <t>Author:</t>
        </r>
        <r>
          <rPr>
            <sz val="9"/>
            <color indexed="81"/>
            <rFont val="Tahoma"/>
            <family val="2"/>
          </rPr>
          <t xml:space="preserve">
Risk Assessment. Transport to hospital should only be initiated after appropriate assessment of risk versus benefit for staff and patients.</t>
        </r>
      </text>
    </comment>
    <comment ref="AB74" authorId="0" shapeId="0">
      <text>
        <r>
          <rPr>
            <b/>
            <sz val="9"/>
            <color indexed="81"/>
            <rFont val="Tahoma"/>
            <family val="2"/>
          </rPr>
          <t>Author:</t>
        </r>
        <r>
          <rPr>
            <sz val="9"/>
            <color indexed="81"/>
            <rFont val="Tahoma"/>
            <family val="2"/>
          </rPr>
          <t xml:space="preserve">
dedicated ambulance should be made available for transport of COVID-19 cases. At least two stand-by drivers should be made available.
Within the ambulances, patient segregation can be achieved by:
▪ Designating an ambulance/s for transfer of patients with suspected/confirmed COVID-19 for the duration of each shift;
▪ Transporting coughing and sneezing patients on their own whenever possible. However, if pressure upon the transport service occurs, two patients with symptoms of COVID-19 may be transferred together and should wear a surgical mask each.
▪ Ambulance staff should wear a surgical mask if they will be within 6 feet of the patient.</t>
        </r>
      </text>
    </comment>
    <comment ref="AA75" authorId="0" shapeId="0">
      <text>
        <r>
          <rPr>
            <b/>
            <sz val="9"/>
            <color indexed="81"/>
            <rFont val="Tahoma"/>
            <family val="2"/>
          </rPr>
          <t>Author:</t>
        </r>
        <r>
          <rPr>
            <sz val="9"/>
            <color indexed="81"/>
            <rFont val="Tahoma"/>
            <family val="2"/>
          </rPr>
          <t xml:space="preserve">
Consider developing a contingency plan for upgrading facilities and ambulances with, for example, diagnostic tools, treatment kits and relevant protocols, and providing training to personnel to activate the protocol for ACS or stroke with at-distance support from the relevant clinical network.</t>
        </r>
      </text>
    </comment>
    <comment ref="AP75" authorId="0" shapeId="0">
      <text>
        <r>
          <rPr>
            <b/>
            <sz val="9"/>
            <color indexed="81"/>
            <rFont val="Tahoma"/>
            <family val="2"/>
          </rPr>
          <t>Author:</t>
        </r>
        <r>
          <rPr>
            <sz val="9"/>
            <color indexed="81"/>
            <rFont val="Tahoma"/>
            <family val="2"/>
          </rPr>
          <t xml:space="preserve">
Guidance specifically relates to ACS and stroke care.</t>
        </r>
      </text>
    </comment>
    <comment ref="AB76" authorId="0" shapeId="0">
      <text>
        <r>
          <rPr>
            <b/>
            <sz val="9"/>
            <color indexed="81"/>
            <rFont val="Tahoma"/>
            <family val="2"/>
          </rPr>
          <t>Author:</t>
        </r>
        <r>
          <rPr>
            <sz val="9"/>
            <color indexed="81"/>
            <rFont val="Tahoma"/>
            <family val="2"/>
          </rPr>
          <t xml:space="preserve">
Minimal guidance. Refers to need to update ambulances with equipment.</t>
        </r>
      </text>
    </comment>
    <comment ref="AP77" authorId="0" shapeId="0">
      <text>
        <r>
          <rPr>
            <b/>
            <sz val="9"/>
            <color indexed="81"/>
            <rFont val="Tahoma"/>
            <family val="2"/>
          </rPr>
          <t>Author:</t>
        </r>
        <r>
          <rPr>
            <sz val="9"/>
            <color indexed="81"/>
            <rFont val="Tahoma"/>
            <family val="2"/>
          </rPr>
          <t xml:space="preserve">
1. Establishing a “Scout” or “recon” (reconnaissance) role within your team is recommended. The role of the Scout is to connect with the reporting party/patient, visualize the scene, perform an initial assessment of the patient for possible COVID-19 and determine risk to the crews from viral exposure while at a safe distance.
2. Post Event Review</t>
        </r>
      </text>
    </comment>
    <comment ref="A78" authorId="0" shapeId="0">
      <text>
        <r>
          <rPr>
            <sz val="9"/>
            <color indexed="81"/>
            <rFont val="Tahoma"/>
            <family val="2"/>
          </rPr>
          <t>This is linked to Doc ID no. 142 and 144.</t>
        </r>
      </text>
    </comment>
    <comment ref="Y78" authorId="0" shapeId="0">
      <text>
        <r>
          <rPr>
            <b/>
            <sz val="9"/>
            <color indexed="81"/>
            <rFont val="Tahoma"/>
            <family val="2"/>
          </rPr>
          <t>Author:
Treatment Recommendations arising from a Systematic Review (not yet published):</t>
        </r>
        <r>
          <rPr>
            <sz val="9"/>
            <color indexed="81"/>
            <rFont val="Tahoma"/>
            <family val="2"/>
          </rPr>
          <t xml:space="preserve">
•We suggest that chest compressions and cardiopulmonary resuscitation have the potential to generate aerosols (weak recommendation, very low certainty evidence)
•We suggest that in the current COVID-19 pandemic lay rescuers consider chest compressions and public access defibrillation (good practice statement).
•We suggest that in the current COVID-19 pandemic, lay rescuers who are willing, trained and able to do so, consider providing rescue breaths to infants and children in addition to chest compressions (good practice statement).
•We suggest that in the current COVID-19 pandemic, healthcare professionals should use personal protective equipment for aerosol generating procedures during resuscitation (weak recommendation, very low certainty evidence).
•We suggest it may be reasonable for healthcare providers to consider defibrillation before donning personal protective equipment for aerosol generating procedures in situations where the provider assesses the benefits may exceed the risks (good practice statement).</t>
        </r>
      </text>
    </comment>
    <comment ref="M79" authorId="0" shapeId="0">
      <text>
        <r>
          <rPr>
            <b/>
            <sz val="9"/>
            <color indexed="81"/>
            <rFont val="Tahoma"/>
            <family val="2"/>
          </rPr>
          <t>Author:</t>
        </r>
        <r>
          <rPr>
            <sz val="9"/>
            <color indexed="81"/>
            <rFont val="Tahoma"/>
            <family val="2"/>
          </rPr>
          <t xml:space="preserve">
Telephone instructions from dispatcher to caller for compression-only CPR for adults with suspected out of hospital cardiac arrest. </t>
        </r>
      </text>
    </comment>
    <comment ref="AB80" authorId="0" shapeId="0">
      <text>
        <r>
          <rPr>
            <b/>
            <sz val="9"/>
            <color indexed="81"/>
            <rFont val="Tahoma"/>
            <family val="2"/>
          </rPr>
          <t>Author:</t>
        </r>
        <r>
          <rPr>
            <sz val="9"/>
            <color indexed="81"/>
            <rFont val="Tahoma"/>
            <family val="2"/>
          </rPr>
          <t xml:space="preserve">
Recommends infection control measures (PPE, disinfection). Designated ambulances where possible. </t>
        </r>
      </text>
    </comment>
    <comment ref="N81" authorId="0" shapeId="0">
      <text>
        <r>
          <rPr>
            <b/>
            <sz val="9"/>
            <color indexed="81"/>
            <rFont val="Tahoma"/>
            <family val="2"/>
          </rPr>
          <t>Author:</t>
        </r>
        <r>
          <rPr>
            <sz val="9"/>
            <color indexed="81"/>
            <rFont val="Tahoma"/>
            <family val="2"/>
          </rPr>
          <t xml:space="preserve">
The prehospital team will meet the patient wearing PPE, will evaluate the patient’s clinical condition, analyse the risk whether family members or others who have been in contact are potentially contaminated and either organise transportation to the hospital or home isolation of all the potentially infected people.</t>
        </r>
      </text>
    </comment>
    <comment ref="AP82" authorId="0" shapeId="0">
      <text>
        <r>
          <rPr>
            <b/>
            <sz val="9"/>
            <color indexed="81"/>
            <rFont val="Tahoma"/>
            <family val="2"/>
          </rPr>
          <t>Author:</t>
        </r>
        <r>
          <rPr>
            <sz val="9"/>
            <color indexed="81"/>
            <rFont val="Tahoma"/>
            <family val="2"/>
          </rPr>
          <t xml:space="preserve">
Communication &amp; Cybersecurity</t>
        </r>
      </text>
    </comment>
    <comment ref="AI83" authorId="0" shapeId="0">
      <text>
        <r>
          <rPr>
            <b/>
            <sz val="9"/>
            <color indexed="81"/>
            <rFont val="Tahoma"/>
            <family val="2"/>
          </rPr>
          <t>Author:</t>
        </r>
        <r>
          <rPr>
            <sz val="9"/>
            <color indexed="81"/>
            <rFont val="Tahoma"/>
            <family val="2"/>
          </rPr>
          <t xml:space="preserve">
The supporting temporary PSAPs initiatied to deal with the situation were run by volunteer physicians and medics who received one-day training sessions</t>
        </r>
      </text>
    </comment>
    <comment ref="AL83" authorId="0" shapeId="0">
      <text>
        <r>
          <rPr>
            <b/>
            <sz val="9"/>
            <color indexed="81"/>
            <rFont val="Tahoma"/>
            <family val="2"/>
          </rPr>
          <t>Author:</t>
        </r>
        <r>
          <rPr>
            <sz val="9"/>
            <color indexed="81"/>
            <rFont val="Tahoma"/>
            <family val="2"/>
          </rPr>
          <t xml:space="preserve">
describes the introduction of new
procedures for emergency call handlers</t>
        </r>
      </text>
    </comment>
    <comment ref="AP84" authorId="0" shapeId="0">
      <text>
        <r>
          <rPr>
            <b/>
            <sz val="9"/>
            <color indexed="81"/>
            <rFont val="Tahoma"/>
            <family val="2"/>
          </rPr>
          <t>Author:</t>
        </r>
        <r>
          <rPr>
            <sz val="9"/>
            <color indexed="81"/>
            <rFont val="Tahoma"/>
            <family val="2"/>
          </rPr>
          <t xml:space="preserve">
Documentation and Debriefing:
All documentation should be performed after the transport is complete as to avoid contamination of equipment and materials.
At the conclusion of the mission, providers should debrief, and surveillance should be initiated as appropriate.</t>
        </r>
      </text>
    </comment>
    <comment ref="B86" authorId="0" shapeId="0">
      <text>
        <r>
          <rPr>
            <sz val="9"/>
            <color indexed="81"/>
            <rFont val="Tahoma"/>
            <family val="2"/>
          </rPr>
          <t>These authors classied as "NA" as not specifically EMS</t>
        </r>
        <r>
          <rPr>
            <sz val="9"/>
            <color indexed="81"/>
            <rFont val="Tahoma"/>
            <family val="2"/>
          </rPr>
          <t xml:space="preserve">
</t>
        </r>
      </text>
    </comment>
    <comment ref="AP86" authorId="0" shapeId="0">
      <text>
        <r>
          <rPr>
            <b/>
            <sz val="9"/>
            <color indexed="81"/>
            <rFont val="Tahoma"/>
            <family val="2"/>
          </rPr>
          <t>Author:</t>
        </r>
        <r>
          <rPr>
            <sz val="9"/>
            <color indexed="81"/>
            <rFont val="Tahoma"/>
            <family val="2"/>
          </rPr>
          <t xml:space="preserve">
PUBLIC AWARENESS/CALL 911
Although the US is in the midst of the coronavirus crisis, public awareness campaigns are needed to remind individuals of the signs and symptoms of heart attack, with an added emphasis on calling 911 as soon as possible.</t>
        </r>
      </text>
    </comment>
    <comment ref="Q87" authorId="0" shapeId="0">
      <text>
        <r>
          <rPr>
            <b/>
            <sz val="9"/>
            <color indexed="81"/>
            <rFont val="Tahoma"/>
            <family val="2"/>
          </rPr>
          <t>Author:</t>
        </r>
        <r>
          <rPr>
            <sz val="9"/>
            <color indexed="81"/>
            <rFont val="Tahoma"/>
            <family val="2"/>
          </rPr>
          <t xml:space="preserve">
If available and time allows</t>
        </r>
      </text>
    </comment>
    <comment ref="AP87" authorId="0" shapeId="0">
      <text>
        <r>
          <rPr>
            <b/>
            <sz val="9"/>
            <color indexed="81"/>
            <rFont val="Tahoma"/>
            <family val="2"/>
          </rPr>
          <t xml:space="preserve">Author: </t>
        </r>
        <r>
          <rPr>
            <sz val="9"/>
            <color indexed="81"/>
            <rFont val="Tahoma"/>
            <family val="2"/>
          </rPr>
          <t xml:space="preserve">The management of undeclared but potentially highly contagious patients is the real challenge and a decision tree might help with justifying the choices made. This starts with five key questions that should flag up important issues:
1. Is the aircraft suitable for specialist transport of highly contagious patients?
2. Does the service offer critical care capability in flight?
3. Does the service offer patient isolation capability and management of highly contagious patients?
4. Does the service understand the importance of comprehensive communication?
5. Are the employees of the service willing to undertake these missions?
</t>
        </r>
      </text>
    </comment>
    <comment ref="Y90" authorId="0" shapeId="0">
      <text>
        <r>
          <rPr>
            <b/>
            <sz val="9"/>
            <color indexed="81"/>
            <rFont val="Tahoma"/>
            <family val="2"/>
          </rPr>
          <t>Author:</t>
        </r>
        <r>
          <rPr>
            <sz val="9"/>
            <color indexed="81"/>
            <rFont val="Tahoma"/>
            <family val="2"/>
          </rPr>
          <t xml:space="preserve">
possibly - not sure if qualified as "new response"</t>
        </r>
      </text>
    </comment>
    <comment ref="X91" authorId="0" shapeId="0">
      <text>
        <r>
          <rPr>
            <b/>
            <sz val="9"/>
            <color indexed="81"/>
            <rFont val="Tahoma"/>
            <family val="2"/>
          </rPr>
          <t>Author:</t>
        </r>
        <r>
          <rPr>
            <sz val="9"/>
            <color indexed="81"/>
            <rFont val="Tahoma"/>
            <family val="2"/>
          </rPr>
          <t xml:space="preserve">
also risk of exposure to  droplets during chest compressions</t>
        </r>
      </text>
    </comment>
    <comment ref="AM92" authorId="0" shapeId="0">
      <text>
        <r>
          <rPr>
            <b/>
            <sz val="9"/>
            <color indexed="81"/>
            <rFont val="Tahoma"/>
            <family val="2"/>
          </rPr>
          <t>Author:</t>
        </r>
        <r>
          <rPr>
            <sz val="9"/>
            <color indexed="81"/>
            <rFont val="Tahoma"/>
            <family val="2"/>
          </rPr>
          <t xml:space="preserve">
The rescue center is equipped with special transport ambulances and drivers for newborns.</t>
        </r>
      </text>
    </comment>
    <comment ref="AP92" authorId="0" shapeId="0">
      <text>
        <r>
          <rPr>
            <b/>
            <sz val="9"/>
            <color indexed="81"/>
            <rFont val="Tahoma"/>
            <family val="2"/>
          </rPr>
          <t>Author:</t>
        </r>
        <r>
          <rPr>
            <sz val="9"/>
            <color indexed="81"/>
            <rFont val="Tahoma"/>
            <family val="2"/>
          </rPr>
          <t xml:space="preserve">
Suspected/confirmed COVID-19 neonatal case in transit should be placed in a special incubator.</t>
        </r>
      </text>
    </comment>
    <comment ref="AC94" authorId="0" shapeId="0">
      <text>
        <r>
          <rPr>
            <b/>
            <sz val="9"/>
            <color indexed="81"/>
            <rFont val="Tahoma"/>
            <family val="2"/>
          </rPr>
          <t>Author:</t>
        </r>
        <r>
          <rPr>
            <sz val="9"/>
            <color indexed="81"/>
            <rFont val="Tahoma"/>
            <family val="2"/>
          </rPr>
          <t xml:space="preserve">
OSRT private air carriers
traditionally only transport one patient at a time. However,
the operating practice has been modified to allow for two ventilated patients to be transported in select private air carrier aircraft with OSRT paramedics.</t>
        </r>
      </text>
    </comment>
    <comment ref="AJ94" authorId="0" shapeId="0">
      <text>
        <r>
          <rPr>
            <b/>
            <sz val="9"/>
            <color indexed="81"/>
            <rFont val="Tahoma"/>
            <family val="2"/>
          </rPr>
          <t>Author:</t>
        </r>
        <r>
          <rPr>
            <sz val="9"/>
            <color indexed="81"/>
            <rFont val="Tahoma"/>
            <family val="2"/>
          </rPr>
          <t xml:space="preserve">
Communication has been the touchstone of efforts to mitigate the anxiety and mental health consequences of working during this pandemic.</t>
        </r>
      </text>
    </comment>
    <comment ref="AM94" authorId="0" shapeId="0">
      <text>
        <r>
          <rPr>
            <b/>
            <sz val="9"/>
            <color indexed="81"/>
            <rFont val="Tahoma"/>
            <family val="2"/>
          </rPr>
          <t>Author:</t>
        </r>
        <r>
          <rPr>
            <sz val="9"/>
            <color indexed="81"/>
            <rFont val="Tahoma"/>
            <family val="2"/>
          </rPr>
          <t xml:space="preserve">
We preferentially transport COVID patients using our CCLA (critical care land ambulances) assets. Our CCLA assets are capable of more than adequate ACH (air changes/hour), fewer personnel are exposed to the risk of infection, and the front driver’s compartment is separate from the patient compartment. 
In Southern Ontario, Ornge (provides air ambulance and critical care transport services to Ontario) has partnered with Toronto Paramedic Services (TPS) to develop a plan for transporting multiple critically ill COVID-19 patients in the TPS </t>
        </r>
        <r>
          <rPr>
            <b/>
            <sz val="9"/>
            <color indexed="81"/>
            <rFont val="Tahoma"/>
            <family val="2"/>
          </rPr>
          <t>ambulance bus</t>
        </r>
        <r>
          <rPr>
            <sz val="9"/>
            <color indexed="81"/>
            <rFont val="Tahoma"/>
            <family val="2"/>
          </rPr>
          <t>. This ambulance bus would be driven by a TPS paramedic, and critical care could be provided by OSRT (Ontario Surge Response Team) paramedics. The bus can transport 4 ventilated patients or up to 8 stretcherbound patients.</t>
        </r>
      </text>
    </comment>
    <comment ref="AP94" authorId="0" shapeId="0">
      <text>
        <r>
          <rPr>
            <b/>
            <sz val="9"/>
            <color indexed="81"/>
            <rFont val="Tahoma"/>
            <family val="2"/>
          </rPr>
          <t>Author:</t>
        </r>
        <r>
          <rPr>
            <sz val="9"/>
            <color indexed="81"/>
            <rFont val="Tahoma"/>
            <family val="2"/>
          </rPr>
          <t xml:space="preserve">
After transporting COVID-19 patients, crews can take an operational pause to decompress and debrief.
A COVID-19 Ornge Surge Response Team (OSRT) has been formed comprising paramedic volunteers. They could be dropped off at any facility to help with airway management and mechanical ventilation pending transport.</t>
        </r>
      </text>
    </comment>
    <comment ref="Y95" authorId="0" shapeId="0">
      <text>
        <r>
          <rPr>
            <b/>
            <sz val="9"/>
            <color indexed="81"/>
            <rFont val="Tahoma"/>
            <family val="2"/>
          </rPr>
          <t>Author:</t>
        </r>
        <r>
          <rPr>
            <sz val="9"/>
            <color indexed="81"/>
            <rFont val="Tahoma"/>
            <family val="2"/>
          </rPr>
          <t xml:space="preserve">
suggests alternatives to endotracheal intubation</t>
        </r>
      </text>
    </comment>
    <comment ref="AB95" authorId="0" shapeId="0">
      <text>
        <r>
          <rPr>
            <b/>
            <sz val="9"/>
            <color indexed="81"/>
            <rFont val="Tahoma"/>
            <family val="2"/>
          </rPr>
          <t>Author:</t>
        </r>
        <r>
          <rPr>
            <sz val="9"/>
            <color indexed="81"/>
            <rFont val="Tahoma"/>
            <family val="2"/>
          </rPr>
          <t xml:space="preserve">
general infection control precautions
</t>
        </r>
      </text>
    </comment>
    <comment ref="AH95" authorId="0" shapeId="0">
      <text>
        <r>
          <rPr>
            <b/>
            <sz val="9"/>
            <color indexed="81"/>
            <rFont val="Tahoma"/>
            <family val="2"/>
          </rPr>
          <t>Author:</t>
        </r>
        <r>
          <rPr>
            <sz val="9"/>
            <color indexed="81"/>
            <rFont val="Tahoma"/>
            <family val="2"/>
          </rPr>
          <t xml:space="preserve">
recommendations for paramedics entering long-term care facilities</t>
        </r>
      </text>
    </comment>
    <comment ref="AJ98" authorId="0" shapeId="0">
      <text>
        <r>
          <rPr>
            <b/>
            <sz val="9"/>
            <color indexed="81"/>
            <rFont val="Tahoma"/>
            <family val="2"/>
          </rPr>
          <t>Author:</t>
        </r>
        <r>
          <rPr>
            <sz val="9"/>
            <color indexed="81"/>
            <rFont val="Tahoma"/>
            <family val="2"/>
          </rPr>
          <t xml:space="preserve">
accurate and timely communication
with frontline staff members is
the best way to minimize their fears.</t>
        </r>
      </text>
    </comment>
    <comment ref="AN98" authorId="0" shapeId="0">
      <text>
        <r>
          <rPr>
            <b/>
            <sz val="9"/>
            <color indexed="81"/>
            <rFont val="Tahoma"/>
            <family val="2"/>
          </rPr>
          <t>Author:</t>
        </r>
        <r>
          <rPr>
            <sz val="9"/>
            <color indexed="81"/>
            <rFont val="Tahoma"/>
            <family val="2"/>
          </rPr>
          <t xml:space="preserve">
"an emergency
plan must be in place before an
outbreak occurs"</t>
        </r>
      </text>
    </comment>
    <comment ref="AO98" authorId="0" shapeId="0">
      <text>
        <r>
          <rPr>
            <b/>
            <sz val="9"/>
            <color indexed="81"/>
            <rFont val="Tahoma"/>
            <family val="2"/>
          </rPr>
          <t>Author:</t>
        </r>
        <r>
          <rPr>
            <sz val="9"/>
            <color indexed="81"/>
            <rFont val="Tahoma"/>
            <family val="2"/>
          </rPr>
          <t xml:space="preserve">
the ability to
communicate quickly and easily with
provincial and municipal health
authorities was needed to ensure that
the most up-to-date information concerning
the outbreak was available.
The intergovernmental relationships
necessary for such rapid communication
should be established in advance.</t>
        </r>
      </text>
    </comment>
    <comment ref="O99" authorId="0" shapeId="0">
      <text>
        <r>
          <rPr>
            <b/>
            <sz val="9"/>
            <color indexed="81"/>
            <rFont val="Tahoma"/>
            <family val="2"/>
          </rPr>
          <t>Author:</t>
        </r>
        <r>
          <rPr>
            <sz val="9"/>
            <color indexed="81"/>
            <rFont val="Tahoma"/>
            <family val="2"/>
          </rPr>
          <t xml:space="preserve">
PPE for healthworkers generally, not specific to EMS/paramedics</t>
        </r>
      </text>
    </comment>
    <comment ref="O100" authorId="0" shapeId="0">
      <text>
        <r>
          <rPr>
            <b/>
            <sz val="9"/>
            <color indexed="81"/>
            <rFont val="Tahoma"/>
            <family val="2"/>
          </rPr>
          <t>Author:</t>
        </r>
        <r>
          <rPr>
            <sz val="9"/>
            <color indexed="81"/>
            <rFont val="Tahoma"/>
            <family val="2"/>
          </rPr>
          <t xml:space="preserve">
In the absence of having proper PPE, individual clinicians are struggling with ethical decisions about how to protect themselves, their families, their patients and their communities. Proper PPE would be considered fundamental to the protection of EMS clinicians, their patients, peers and loved ones in a pandemic such that we are experiencing now.</t>
        </r>
      </text>
    </comment>
    <comment ref="AP100" authorId="0" shapeId="0">
      <text>
        <r>
          <rPr>
            <b/>
            <sz val="9"/>
            <color indexed="81"/>
            <rFont val="Tahoma"/>
            <family val="2"/>
          </rPr>
          <t>Author:
Ethics</t>
        </r>
        <r>
          <rPr>
            <sz val="9"/>
            <color indexed="81"/>
            <rFont val="Tahoma"/>
            <family val="2"/>
          </rPr>
          <t xml:space="preserve">:
Primary ethical questions EMS clinicians are facing now include:
•What is my ethical duty to care for patients during the pandemic and in the absence of having proper PPE?
•If I am in a high-risk group due to age or medical history, should I continue to care for patients in the absence of having proper PPE?
•If I live with family members who are in a high-risk group due to age or medical history, should I continue to care for patients in the absence of having proper PPE?
•If I believe that I might be spreading the virus to patients, patient family members, colleagues and/or community members, should I continue to care for patients in the absence of having proper PPE?
Ethical decision making frameworks can be used to help make decisions under difficult circumstances. </t>
        </r>
      </text>
    </comment>
    <comment ref="O101" authorId="0" shapeId="0">
      <text>
        <r>
          <rPr>
            <b/>
            <sz val="9"/>
            <color indexed="81"/>
            <rFont val="Tahoma"/>
            <family val="2"/>
          </rPr>
          <t>Author:</t>
        </r>
        <r>
          <rPr>
            <sz val="9"/>
            <color indexed="81"/>
            <rFont val="Tahoma"/>
            <family val="2"/>
          </rPr>
          <t xml:space="preserve">
The idea of EMS personnel wearing reusable gowns during a call and all patient interactions presents several unique advantages and could be a compelling prospect for EMS agencies if it can be successfully implemented.</t>
        </r>
      </text>
    </comment>
    <comment ref="U101" authorId="0" shapeId="0">
      <text>
        <r>
          <rPr>
            <b/>
            <sz val="9"/>
            <color indexed="81"/>
            <rFont val="Tahoma"/>
            <family val="2"/>
          </rPr>
          <t>Author:</t>
        </r>
        <r>
          <rPr>
            <sz val="9"/>
            <color indexed="81"/>
            <rFont val="Tahoma"/>
            <family val="2"/>
          </rPr>
          <t xml:space="preserve">
When specifically applied to masks, the various methods of cleaning/disinfection inflicted varying levels of damage, and some compromised the mask’s ability to effectively form a tight seal. Ethanol spray could only be used once, UV and heat exposure could only be used three times, but vaporized hydrogen peroxide showed the most promise and could be used more than three times.</t>
        </r>
      </text>
    </comment>
    <comment ref="M102" authorId="0" shapeId="0">
      <text>
        <r>
          <rPr>
            <b/>
            <sz val="9"/>
            <color indexed="81"/>
            <rFont val="Tahoma"/>
            <family val="2"/>
          </rPr>
          <t>Author:</t>
        </r>
        <r>
          <rPr>
            <sz val="9"/>
            <color indexed="81"/>
            <rFont val="Tahoma"/>
            <family val="2"/>
          </rPr>
          <t xml:space="preserve">
mentions tele-triage in the context of triaging patients appropriate for home self-care</t>
        </r>
      </text>
    </comment>
    <comment ref="N102" authorId="0" shapeId="0">
      <text>
        <r>
          <rPr>
            <b/>
            <sz val="9"/>
            <color indexed="81"/>
            <rFont val="Tahoma"/>
            <family val="2"/>
          </rPr>
          <t>Author:</t>
        </r>
        <r>
          <rPr>
            <sz val="9"/>
            <color indexed="81"/>
            <rFont val="Tahoma"/>
            <family val="2"/>
          </rPr>
          <t xml:space="preserve">
discusses paramedic-led triage and prioritisation of access to healthcare</t>
        </r>
      </text>
    </comment>
    <comment ref="Y102" authorId="0" shapeId="0">
      <text>
        <r>
          <rPr>
            <b/>
            <sz val="9"/>
            <color indexed="81"/>
            <rFont val="Tahoma"/>
            <family val="2"/>
          </rPr>
          <t>Author:</t>
        </r>
        <r>
          <rPr>
            <sz val="9"/>
            <color indexed="81"/>
            <rFont val="Tahoma"/>
            <family val="2"/>
          </rPr>
          <t xml:space="preserve">
Mentions EMS triage protocol development and viral triage protocols</t>
        </r>
      </text>
    </comment>
    <comment ref="N103" authorId="0" shapeId="0">
      <text>
        <r>
          <rPr>
            <b/>
            <sz val="9"/>
            <color indexed="81"/>
            <rFont val="Tahoma"/>
            <family val="2"/>
          </rPr>
          <t>Author:</t>
        </r>
        <r>
          <rPr>
            <sz val="9"/>
            <color indexed="81"/>
            <rFont val="Tahoma"/>
            <family val="2"/>
          </rPr>
          <t xml:space="preserve">
Prioritization is given to higher acuity patients requiring ventilatory support, vasopressor support, and
ECMO. 
</t>
        </r>
      </text>
    </comment>
    <comment ref="Y103" authorId="0" shapeId="0">
      <text>
        <r>
          <rPr>
            <b/>
            <sz val="9"/>
            <color indexed="81"/>
            <rFont val="Tahoma"/>
            <family val="2"/>
          </rPr>
          <t>Author:</t>
        </r>
        <r>
          <rPr>
            <sz val="9"/>
            <color indexed="81"/>
            <rFont val="Tahoma"/>
            <family val="2"/>
          </rPr>
          <t xml:space="preserve">
Specific air-way management guidelines were implemented for the COVID-19 air-craft and flight crew.
Due to the heightened concern for STEMI patients presenting with concomitant COVID-19, the operational guidelines were updated to include transport of these patients to the emergency department for COVID-19 screening and potential rapid testing prior to decision to go to the cardiac catheterization suite.
</t>
        </r>
      </text>
    </comment>
    <comment ref="AC103" authorId="0" shapeId="0">
      <text>
        <r>
          <rPr>
            <b/>
            <sz val="9"/>
            <color indexed="81"/>
            <rFont val="Tahoma"/>
            <family val="2"/>
          </rPr>
          <t>Author:</t>
        </r>
        <r>
          <rPr>
            <sz val="9"/>
            <color indexed="81"/>
            <rFont val="Tahoma"/>
            <family val="2"/>
          </rPr>
          <t xml:space="preserve">
A single EC-145 aircraft of the 5-base, 6-helicopter fleet was des-
ignated as the COVID-19 aircraft.
COVID-19 patients would be
flown solely under visual flight rules (VFR).
</t>
        </r>
      </text>
    </comment>
    <comment ref="AO103" authorId="0" shapeId="0">
      <text>
        <r>
          <rPr>
            <b/>
            <sz val="9"/>
            <color indexed="81"/>
            <rFont val="Tahoma"/>
            <family val="2"/>
          </rPr>
          <t>Author:</t>
        </r>
        <r>
          <rPr>
            <sz val="9"/>
            <color indexed="81"/>
            <rFont val="Tahoma"/>
            <family val="2"/>
          </rPr>
          <t xml:space="preserve">
The flight medical crew is provided an opportunity to review the patient chart from the sending facility, when available, and to have a phone conversation with the sending medical providers. This process is unique to the COVID-19 response aircraft. Prior to implementation of the COVID-19 clinical and operational guidelines, medical crew members were blinded to their dispatched calls.
</t>
        </r>
      </text>
    </comment>
    <comment ref="AP103" authorId="0" shapeId="0">
      <text>
        <r>
          <rPr>
            <b/>
            <sz val="9"/>
            <color indexed="81"/>
            <rFont val="Tahoma"/>
            <family val="2"/>
          </rPr>
          <t>Author:</t>
        </r>
        <r>
          <rPr>
            <sz val="9"/>
            <color indexed="81"/>
            <rFont val="Tahoma"/>
            <family val="2"/>
          </rPr>
          <t xml:space="preserve">
Multiple challenges were identified that were specifically related to the pilot and the aircraft operations.
</t>
        </r>
      </text>
    </comment>
    <comment ref="AP104" authorId="0" shapeId="0">
      <text>
        <r>
          <rPr>
            <b/>
            <sz val="9"/>
            <color indexed="81"/>
            <rFont val="Tahoma"/>
            <family val="2"/>
          </rPr>
          <t>Author:</t>
        </r>
        <r>
          <rPr>
            <sz val="9"/>
            <color indexed="81"/>
            <rFont val="Tahoma"/>
            <family val="2"/>
          </rPr>
          <t xml:space="preserve">
The EMS of the metropolitan area of Milan instituted a COVID-19 Response Team of dedicated and highly qualified personnel, with the ultimate goal of tackling the viral outbreak without burdening ordinary EMS activity (figure). The team is active at all times and consists of ten health-care professionals supported by two technicians.
The COVID-19 Response Team collaborated with regional medical authorities to design a procedural algorithm for the detection of suspected cases of COVID-19
The COVID-19 Response Team handles patient flow to local hospitals and addresses specific issues about bed resources, emergency department overcrowding, and the need for patient transfer to other specialised facilities.</t>
        </r>
      </text>
    </comment>
    <comment ref="Y105" authorId="0" shapeId="0">
      <text>
        <r>
          <rPr>
            <b/>
            <sz val="9"/>
            <color indexed="81"/>
            <rFont val="Tahoma"/>
            <family val="2"/>
          </rPr>
          <t>Author:</t>
        </r>
        <r>
          <rPr>
            <sz val="9"/>
            <color indexed="81"/>
            <rFont val="Tahoma"/>
            <family val="2"/>
          </rPr>
          <t xml:space="preserve">
need for increased ambulance and pre-hospital service capacity and preparedness to deal with future surges</t>
        </r>
      </text>
    </comment>
    <comment ref="AE106" authorId="0" shapeId="0">
      <text>
        <r>
          <rPr>
            <b/>
            <sz val="9"/>
            <color indexed="81"/>
            <rFont val="Tahoma"/>
            <family val="2"/>
          </rPr>
          <t>Author:
Diversion to delivery room/nenatal ward</t>
        </r>
        <r>
          <rPr>
            <sz val="9"/>
            <color indexed="81"/>
            <rFont val="Tahoma"/>
            <family val="2"/>
          </rPr>
          <t xml:space="preserve">
During the phone call, the healthcare provider confirms the safest way to reach the delivery room or the neonatal ward (e.g., to avoid the transit through the emergency ward)</t>
        </r>
      </text>
    </comment>
    <comment ref="AM106" authorId="0" shapeId="0">
      <text>
        <r>
          <rPr>
            <b/>
            <sz val="9"/>
            <color indexed="81"/>
            <rFont val="Tahoma"/>
            <family val="2"/>
          </rPr>
          <t>Author:</t>
        </r>
        <r>
          <rPr>
            <sz val="9"/>
            <color indexed="81"/>
            <rFont val="Tahoma"/>
            <family val="2"/>
          </rPr>
          <t xml:space="preserve">
Two dedicated ambulances, transport incubators, and emergency bags were exclusively deputed to the transport of at-risk neonates.</t>
        </r>
      </text>
    </comment>
    <comment ref="AP106" authorId="0" shapeId="0">
      <text>
        <r>
          <rPr>
            <b/>
            <sz val="9"/>
            <color indexed="81"/>
            <rFont val="Tahoma"/>
            <family val="2"/>
          </rPr>
          <t>Author:</t>
        </r>
        <r>
          <rPr>
            <sz val="9"/>
            <color indexed="81"/>
            <rFont val="Tahoma"/>
            <family val="2"/>
          </rPr>
          <t xml:space="preserve">
Training and simulation are needed to maintain high-quality performance.
Further data are urgently needed to produce evidence-based recommendations on NETS during Covid-19 pandemic.</t>
        </r>
      </text>
    </comment>
    <comment ref="AM107" authorId="0" shapeId="0">
      <text>
        <r>
          <rPr>
            <b/>
            <sz val="9"/>
            <color indexed="81"/>
            <rFont val="Tahoma"/>
            <family val="2"/>
          </rPr>
          <t>Author:</t>
        </r>
        <r>
          <rPr>
            <sz val="9"/>
            <color indexed="81"/>
            <rFont val="Tahoma"/>
            <family val="2"/>
          </rPr>
          <t xml:space="preserve">
EMS acquired two patient isolation and transportation devices (ISO-PODs for complete patient isolation during transport.
EMS designated four ambulances (two ambulances for suspected MERS-CoV non-critical cases and two ambulances for confirmed MERS-CoV critical/non-critical cases) with one back up ambulance.</t>
        </r>
      </text>
    </comment>
    <comment ref="AP107" authorId="0" shapeId="0">
      <text>
        <r>
          <rPr>
            <b/>
            <sz val="9"/>
            <color indexed="81"/>
            <rFont val="Tahoma"/>
            <family val="2"/>
          </rPr>
          <t>Author:
Communication</t>
        </r>
        <r>
          <rPr>
            <sz val="9"/>
            <color indexed="81"/>
            <rFont val="Tahoma"/>
            <family val="2"/>
          </rPr>
          <t xml:space="preserve">:
The EMS played an important role in educating the public about the virus with a focus on recognizing symptoms and proper techniques to prevent transmission of the virus; for example, proper handwashing and avoiding crowded areas. Also, they stressed the importance of making an honest declaration when a patient had contact with camels or had a recent history of travel.
</t>
        </r>
        <r>
          <rPr>
            <b/>
            <sz val="9"/>
            <color indexed="81"/>
            <rFont val="Tahoma"/>
            <family val="2"/>
          </rPr>
          <t xml:space="preserve">
Enforcement</t>
        </r>
        <r>
          <rPr>
            <sz val="9"/>
            <color indexed="81"/>
            <rFont val="Tahoma"/>
            <family val="2"/>
          </rPr>
          <t xml:space="preserve"> of policies was implemented and </t>
        </r>
        <r>
          <rPr>
            <b/>
            <sz val="9"/>
            <color indexed="81"/>
            <rFont val="Tahoma"/>
            <family val="2"/>
          </rPr>
          <t>compliance</t>
        </r>
        <r>
          <rPr>
            <sz val="9"/>
            <color indexed="81"/>
            <rFont val="Tahoma"/>
            <family val="2"/>
          </rPr>
          <t xml:space="preserve"> was monitored on a daily basis.</t>
        </r>
      </text>
    </comment>
    <comment ref="AI108" authorId="0" shapeId="0">
      <text>
        <r>
          <rPr>
            <b/>
            <sz val="9"/>
            <color indexed="81"/>
            <rFont val="Tahoma"/>
            <family val="2"/>
          </rPr>
          <t>Author:</t>
        </r>
        <r>
          <rPr>
            <sz val="9"/>
            <color indexed="81"/>
            <rFont val="Tahoma"/>
            <family val="2"/>
          </rPr>
          <t xml:space="preserve">
raising awareness of need for staff to protect themselves when responding to out-of-hospital cardiac arrest in paediatric patients</t>
        </r>
      </text>
    </comment>
    <comment ref="AL109" authorId="0" shapeId="0">
      <text>
        <r>
          <rPr>
            <b/>
            <sz val="9"/>
            <color indexed="81"/>
            <rFont val="Tahoma"/>
            <family val="2"/>
          </rPr>
          <t>Author:</t>
        </r>
        <r>
          <rPr>
            <sz val="9"/>
            <color indexed="81"/>
            <rFont val="Tahoma"/>
            <family val="2"/>
          </rPr>
          <t xml:space="preserve">
To support the increase in emergency calls in ER, (and in addition to the diversion of calls to another dispatch centre and an increase in the number of call takers and dispatchers), the dispatch centre was assigned dedicated Public Health Physicians (PHPs) able to interrogate and interact with patients and call takers about 2019-nCoV infection. Furthermore, PHPs were then integrated in dispatch issues, in order to help centralize suspected and confirmed 2019-nCoV patients. Eventually, PHPs became available for consultation by all EMS crews;</t>
        </r>
      </text>
    </comment>
    <comment ref="AI110" authorId="0" shapeId="0">
      <text>
        <r>
          <rPr>
            <b/>
            <sz val="9"/>
            <color indexed="81"/>
            <rFont val="Tahoma"/>
            <family val="2"/>
          </rPr>
          <t>Author:</t>
        </r>
        <r>
          <rPr>
            <sz val="9"/>
            <color indexed="81"/>
            <rFont val="Tahoma"/>
            <family val="2"/>
          </rPr>
          <t xml:space="preserve">
layperson first responders</t>
        </r>
      </text>
    </comment>
    <comment ref="AP110" authorId="0" shapeId="0">
      <text>
        <r>
          <rPr>
            <b/>
            <sz val="9"/>
            <color indexed="81"/>
            <rFont val="Tahoma"/>
            <family val="2"/>
          </rPr>
          <t>Author:</t>
        </r>
        <r>
          <rPr>
            <sz val="9"/>
            <color indexed="81"/>
            <rFont val="Tahoma"/>
            <family val="2"/>
          </rPr>
          <t xml:space="preserve">
layperson first responders</t>
        </r>
      </text>
    </comment>
    <comment ref="A111" authorId="0" shapeId="0">
      <text>
        <r>
          <rPr>
            <sz val="9"/>
            <color indexed="81"/>
            <rFont val="Tahoma"/>
            <family val="2"/>
          </rPr>
          <t xml:space="preserve">
This is linked to Doc ID no. 86 (ILCOR.org) which references this SR and provides the recommendations from this SR and Doc ID no. 144. 
The SR aims to answer 3 reasearch questions on aerosol generation associated with key interventions, risk of airborne infection transmission associated with key interventions and effect of different PPE strategies.</t>
        </r>
      </text>
    </comment>
    <comment ref="AP111" authorId="0" shapeId="0">
      <text>
        <r>
          <rPr>
            <b/>
            <sz val="9"/>
            <color indexed="81"/>
            <rFont val="Tahoma"/>
            <family val="2"/>
          </rPr>
          <t>Author:</t>
        </r>
        <r>
          <rPr>
            <sz val="9"/>
            <color indexed="81"/>
            <rFont val="Tahoma"/>
            <family val="2"/>
          </rPr>
          <t xml:space="preserve">
This is a systematic review comprising three questions: (1) aerosol generation associated with key interventions; (2) risk of airborne
infection transmission associated with key interventions; and (3) the effect of different personal protective equipment strategies.
Authors conclude that it is uncertain whether chest compressions or defibrillation cause aerosol generation or transmission of COVID-19 to rescuers. There is very limited evidence and a rapid need for further studies.</t>
        </r>
      </text>
    </comment>
    <comment ref="A112" authorId="0" shapeId="0">
      <text>
        <r>
          <rPr>
            <sz val="9"/>
            <color indexed="81"/>
            <rFont val="Tahoma"/>
            <family val="2"/>
          </rPr>
          <t xml:space="preserve">
This is linked to Doc ID no. 142 and no. 86.</t>
        </r>
      </text>
    </comment>
    <comment ref="Y112" authorId="0" shapeId="0">
      <text>
        <r>
          <rPr>
            <b/>
            <sz val="9"/>
            <color indexed="81"/>
            <rFont val="Tahoma"/>
            <family val="2"/>
          </rPr>
          <t>Author:
Treatment Recommendations arising from a Systematic Review (not yet published):</t>
        </r>
        <r>
          <rPr>
            <sz val="9"/>
            <color indexed="81"/>
            <rFont val="Tahoma"/>
            <family val="2"/>
          </rPr>
          <t xml:space="preserve">
•We suggest that chest compressions and cardiopulmonary resuscitation have the potential to generate aerosols (weak recommendation, very low certainty evidence)
•We suggest that in the current COVID-19 pandemic lay rescuers consider chest compressions and public access defibrillation (good practice statement).
•We suggest that in the current COVID-19 pandemic, lay rescuers who are willing, trained and able to do so, consider providing rescue breaths to infants and children in addition to chest compressions (good practice statement).
•We suggest that in the current COVID-19 pandemic, healthcare professionals should use personal protective equipment for aerosol generating procedures during resuscitation (weak recommendation, very low certainty evidence).
•We suggest it may be reasonable for healthcare providers to consider defibrillation before donning personal protective equipment for aerosol generating procedures in situations where the provider assesses the benefits may exceed the risks (good practice statement).</t>
        </r>
      </text>
    </comment>
    <comment ref="AP113" authorId="0" shapeId="0">
      <text>
        <r>
          <rPr>
            <b/>
            <sz val="9"/>
            <color indexed="81"/>
            <rFont val="Tahoma"/>
            <family val="2"/>
          </rPr>
          <t>Author:</t>
        </r>
        <r>
          <rPr>
            <sz val="9"/>
            <color indexed="81"/>
            <rFont val="Tahoma"/>
            <family val="2"/>
          </rPr>
          <t xml:space="preserve">
The fear of contracting COVID-19 might decrease the willingness to provide help to someone who suddenly collapses in a public place and further drop the rate of bystander-initiated CPR. 
Authors strongly suggest that emergency medical services should monitor rates of bystander-CPR in their systems to take adequate and prompt countermeasures. When this pandemic will end, many efforts may be needed to strengthen the first links of the survival chain as before the COVID-19 outbreak.</t>
        </r>
      </text>
    </comment>
    <comment ref="Y114" authorId="0" shapeId="0">
      <text>
        <r>
          <rPr>
            <b/>
            <sz val="9"/>
            <color indexed="81"/>
            <rFont val="Tahoma"/>
            <family val="2"/>
          </rPr>
          <t>Author:</t>
        </r>
        <r>
          <rPr>
            <sz val="9"/>
            <color indexed="81"/>
            <rFont val="Tahoma"/>
            <family val="2"/>
          </rPr>
          <t xml:space="preserve">
Peripheral prehospital medications are typically
administered via the intravenous (PIV) route. Establishing PIV access may be particularly difficult or impossible in patients with a collapsed vascular bed, as is the case with cardiac arrest or
hypovolemic shock.
Authors conclude that medical personnel dressed in full protective gear should choose intraosseous access as the preferred method of gaining intravascular access in patients with suspected/confirmed COVID-19 </t>
        </r>
      </text>
    </comment>
    <comment ref="U115" authorId="0" shapeId="0">
      <text>
        <r>
          <rPr>
            <b/>
            <sz val="9"/>
            <color indexed="81"/>
            <rFont val="Tahoma"/>
            <family val="2"/>
          </rPr>
          <t>Author:</t>
        </r>
        <r>
          <rPr>
            <sz val="9"/>
            <color indexed="81"/>
            <rFont val="Tahoma"/>
            <family val="2"/>
          </rPr>
          <t xml:space="preserve">
Hospital-grade disinfectants used for norovirus will
eliminate SARS-CoV-2, but it is essential to consult aircraft engineers, as some cleaning products may damage the aircraft. There therefore may be substantial differences in the way aircraft decontamination takes place among different services.</t>
        </r>
      </text>
    </comment>
    <comment ref="W115" authorId="0" shapeId="0">
      <text>
        <r>
          <rPr>
            <b/>
            <sz val="9"/>
            <color indexed="81"/>
            <rFont val="Tahoma"/>
            <family val="2"/>
          </rPr>
          <t>Author:</t>
        </r>
        <r>
          <rPr>
            <sz val="9"/>
            <color indexed="81"/>
            <rFont val="Tahoma"/>
            <family val="2"/>
          </rPr>
          <t xml:space="preserve">
Base living - for retrieval services where multiple teams work, eat
and sleep on base, it is vital to manage the risk of crossinfection.</t>
        </r>
      </text>
    </comment>
    <comment ref="AK115" authorId="0" shapeId="0">
      <text>
        <r>
          <rPr>
            <b/>
            <sz val="9"/>
            <color indexed="81"/>
            <rFont val="Tahoma"/>
            <family val="2"/>
          </rPr>
          <t>Author:</t>
        </r>
        <r>
          <rPr>
            <sz val="9"/>
            <color indexed="81"/>
            <rFont val="Tahoma"/>
            <family val="2"/>
          </rPr>
          <t xml:space="preserve">
Tele- and videoconferencing systems may facilitate discussion between patients, referring, retrieving, and receiving clinicians.</t>
        </r>
      </text>
    </comment>
    <comment ref="AP115" authorId="0" shapeId="0">
      <text>
        <r>
          <rPr>
            <b/>
            <sz val="9"/>
            <color indexed="81"/>
            <rFont val="Tahoma"/>
            <family val="2"/>
          </rPr>
          <t xml:space="preserve">Author:
Risk assessment </t>
        </r>
        <r>
          <rPr>
            <sz val="9"/>
            <color indexed="81"/>
            <rFont val="Tahoma"/>
            <family val="2"/>
          </rPr>
          <t xml:space="preserve">should be performed at a regional/institutional level, preferably with retrieval clinician and crew input, which culminates in clear agreement on the circumstances in which it is appropriate for a service to undertake transfers of confirmed COVID-19 cases, and what precautions should be taken in patients who do not have confirmed infection.
</t>
        </r>
        <r>
          <rPr>
            <b/>
            <sz val="9"/>
            <color indexed="81"/>
            <rFont val="Tahoma"/>
            <family val="2"/>
          </rPr>
          <t>Simulation</t>
        </r>
        <r>
          <rPr>
            <sz val="9"/>
            <color indexed="81"/>
            <rFont val="Tahoma"/>
            <family val="2"/>
          </rPr>
          <t xml:space="preserve"> is a useful tool for identifying weaknesses in the flow of a patient through a system. We strongly advocate the use of simulation to help identify such oversights, as well as in preparing staff and systems for treating such patients.
Further </t>
        </r>
        <r>
          <rPr>
            <b/>
            <sz val="9"/>
            <color indexed="81"/>
            <rFont val="Tahoma"/>
            <family val="2"/>
          </rPr>
          <t xml:space="preserve">evaluation and research </t>
        </r>
        <r>
          <rPr>
            <sz val="9"/>
            <color indexed="81"/>
            <rFont val="Tahoma"/>
            <family val="2"/>
          </rPr>
          <t>should be conducted as the pandemic evolves so that we can learn more about how to safely move critically unwell
patients by air.</t>
        </r>
      </text>
    </comment>
    <comment ref="AM116" authorId="0" shapeId="0">
      <text>
        <r>
          <rPr>
            <b/>
            <sz val="9"/>
            <color indexed="81"/>
            <rFont val="Tahoma"/>
            <family val="2"/>
          </rPr>
          <t>Author:</t>
        </r>
        <r>
          <rPr>
            <sz val="9"/>
            <color indexed="81"/>
            <rFont val="Tahoma"/>
            <family val="2"/>
          </rPr>
          <t xml:space="preserve">
Patient Isolation Units (PIU), which separate the patient from the medical crew, allow spontaneously breathing or mechanically ventilated patients to be transported in pressurized jet cabins, small helicopters and ambulance vehicles, without the need to change between transport units. This PIU is unique, as it remains air-tight even when there is a sudden loss of cabin pressure.
Possible benefits of the use of small patient isolation units (PIU) also include: 
- the fact that accompanying medical personnel do not need to wear personal protective equipment (PPE) during the transport but can still maintain full access to the patient
- the means of transport can be easily changed without contaminating the surroundings and while still allowing access to the patient.</t>
        </r>
      </text>
    </comment>
    <comment ref="AA117" authorId="0" shapeId="0">
      <text>
        <r>
          <rPr>
            <b/>
            <sz val="9"/>
            <color indexed="81"/>
            <rFont val="Tahoma"/>
            <family val="2"/>
          </rPr>
          <t>Author:</t>
        </r>
        <r>
          <rPr>
            <sz val="9"/>
            <color indexed="81"/>
            <rFont val="Tahoma"/>
            <family val="2"/>
          </rPr>
          <t xml:space="preserve">
mentioned in passing</t>
        </r>
      </text>
    </comment>
    <comment ref="AM117" authorId="0" shapeId="0">
      <text>
        <r>
          <rPr>
            <b/>
            <sz val="9"/>
            <color indexed="81"/>
            <rFont val="Tahoma"/>
            <family val="2"/>
          </rPr>
          <t>Author:</t>
        </r>
        <r>
          <rPr>
            <sz val="9"/>
            <color indexed="81"/>
            <rFont val="Tahoma"/>
            <family val="2"/>
          </rPr>
          <t xml:space="preserve">
use of seated transport for non-emergency cases</t>
        </r>
      </text>
    </comment>
    <comment ref="AE118" authorId="0" shapeId="0">
      <text>
        <r>
          <rPr>
            <b/>
            <sz val="9"/>
            <color indexed="81"/>
            <rFont val="Tahoma"/>
            <family val="2"/>
          </rPr>
          <t>Author:</t>
        </r>
        <r>
          <rPr>
            <sz val="9"/>
            <color indexed="81"/>
            <rFont val="Tahoma"/>
            <family val="2"/>
          </rPr>
          <t xml:space="preserve">
Direct transfer of patients to the Cath Lab (ie, bypassing the Emergency Department) should be considered, since this avoids additional infectious exposure and preserves PPE, if possible.</t>
        </r>
      </text>
    </comment>
    <comment ref="AK118" authorId="0" shapeId="0">
      <text>
        <r>
          <rPr>
            <b/>
            <sz val="9"/>
            <color indexed="81"/>
            <rFont val="Tahoma"/>
            <family val="2"/>
          </rPr>
          <t>Author:</t>
        </r>
        <r>
          <rPr>
            <sz val="9"/>
            <color indexed="81"/>
            <rFont val="Tahoma"/>
            <family val="2"/>
          </rPr>
          <t xml:space="preserve">
Mobile tele stroke support/need for and importance of ambulance based and facility-based telestroke networks.</t>
        </r>
      </text>
    </comment>
    <comment ref="AO118" authorId="0" shapeId="0">
      <text>
        <r>
          <rPr>
            <b/>
            <sz val="9"/>
            <color indexed="81"/>
            <rFont val="Tahoma"/>
            <family val="2"/>
          </rPr>
          <t>Author:</t>
        </r>
        <r>
          <rPr>
            <sz val="9"/>
            <color indexed="81"/>
            <rFont val="Tahoma"/>
            <family val="2"/>
          </rPr>
          <t xml:space="preserve">
Timely and enhanced communication between EMS, hospitals, and local coordinating authorities
are crucial during a pandemic.</t>
        </r>
      </text>
    </comment>
    <comment ref="AP118" authorId="0" shapeId="0">
      <text>
        <r>
          <rPr>
            <b/>
            <sz val="9"/>
            <color indexed="81"/>
            <rFont val="Tahoma"/>
            <family val="2"/>
          </rPr>
          <t>Author:</t>
        </r>
        <r>
          <rPr>
            <sz val="9"/>
            <color indexed="81"/>
            <rFont val="Tahoma"/>
            <family val="2"/>
          </rPr>
          <t xml:space="preserve">
In case a vaccine and prophylactic medication become available, EMS providers and other frontline healthcare workers should be among the first to receive access.
Simulation runs and heightened communication between facilities via telestroke communication channels can help to increase workflow efficiency, thereby minimizing time delays.</t>
        </r>
      </text>
    </comment>
    <comment ref="Q119" authorId="0" shapeId="0">
      <text>
        <r>
          <rPr>
            <b/>
            <sz val="9"/>
            <color indexed="81"/>
            <rFont val="Tahoma"/>
            <family val="2"/>
          </rPr>
          <t>Author:</t>
        </r>
        <r>
          <rPr>
            <sz val="9"/>
            <color indexed="81"/>
            <rFont val="Tahoma"/>
            <family val="2"/>
          </rPr>
          <t xml:space="preserve">
Provided by EMS either in the home or in newly established (in response to demand) stationary and mobile drive-in testing centers that allow patients to stay in the car.</t>
        </r>
      </text>
    </comment>
    <comment ref="Y120" authorId="0" shapeId="0">
      <text>
        <r>
          <rPr>
            <b/>
            <sz val="9"/>
            <color indexed="81"/>
            <rFont val="Tahoma"/>
            <family val="2"/>
          </rPr>
          <t>Author:</t>
        </r>
        <r>
          <rPr>
            <sz val="9"/>
            <color indexed="81"/>
            <rFont val="Tahoma"/>
            <family val="2"/>
          </rPr>
          <t xml:space="preserve">
paramedic ventilator management, during transport as well as out-of-hospital - training up of non-critical care paramedics to take over this role. Suggests that paramedics could also work in hospitals if required as hospital staff become increasingly overwhelmed</t>
        </r>
      </text>
    </comment>
    <comment ref="Y122" authorId="0" shapeId="0">
      <text>
        <r>
          <rPr>
            <b/>
            <sz val="9"/>
            <color indexed="81"/>
            <rFont val="Tahoma"/>
            <family val="2"/>
          </rPr>
          <t>Author:</t>
        </r>
        <r>
          <rPr>
            <sz val="9"/>
            <color indexed="81"/>
            <rFont val="Tahoma"/>
            <family val="2"/>
          </rPr>
          <t xml:space="preserve">
Recommend the attachment of high-efficiency
particulate air (HEPA) filters to SGA for infection control as it has been proven to be effective against SARS transmission in 2003 outbreak.
</t>
        </r>
      </text>
    </comment>
    <comment ref="Y124" authorId="0" shapeId="0">
      <text>
        <r>
          <rPr>
            <b/>
            <sz val="9"/>
            <color indexed="81"/>
            <rFont val="Tahoma"/>
            <family val="2"/>
          </rPr>
          <t>Author:
Changes in pre-hospital approach to COVID-19 patients include:</t>
        </r>
        <r>
          <rPr>
            <sz val="9"/>
            <color indexed="81"/>
            <rFont val="Tahoma"/>
            <family val="2"/>
          </rPr>
          <t xml:space="preserve">   
2. The use of a specific oxygenation escalation plan for the different types of potential COVID-19 patient encounters.
3. Guidance for bridging oxygenation strategies using available or newly deployed equipment (i.e., viral filtered CPAP).
4. Granular detail on performing rapid sequence intubation (RSI) as a first approach to securing the airway.
5. Special attention to alternative, safe means of maintaining oxygenation and re- oxygenation throughout airway management.
6. Improving access to and skills by using video laryngoscopy to achieve safe, high first- pass success intubations.
 </t>
        </r>
      </text>
    </comment>
  </commentList>
</comments>
</file>

<file path=xl/comments2.xml><?xml version="1.0" encoding="utf-8"?>
<comments xmlns="http://schemas.openxmlformats.org/spreadsheetml/2006/main">
  <authors>
    <author>Author</author>
  </authors>
  <commentList>
    <comment ref="C1" authorId="0" shapeId="0">
      <text>
        <r>
          <rPr>
            <sz val="9"/>
            <color indexed="81"/>
            <rFont val="Tahoma"/>
            <family val="2"/>
          </rPr>
          <t xml:space="preserve">
</t>
        </r>
        <r>
          <rPr>
            <b/>
            <sz val="9"/>
            <color indexed="81"/>
            <rFont val="Tahoma"/>
            <family val="2"/>
          </rPr>
          <t>HA</t>
        </r>
        <r>
          <rPr>
            <sz val="9"/>
            <color indexed="81"/>
            <rFont val="Tahoma"/>
            <family val="2"/>
          </rPr>
          <t xml:space="preserve"> = health authority (national authority tasked with providing guidance for emergency medical services)
</t>
        </r>
        <r>
          <rPr>
            <b/>
            <sz val="9"/>
            <color indexed="81"/>
            <rFont val="Tahoma"/>
            <family val="2"/>
          </rPr>
          <t>PS</t>
        </r>
        <r>
          <rPr>
            <sz val="9"/>
            <color indexed="81"/>
            <rFont val="Tahoma"/>
            <family val="2"/>
          </rPr>
          <t xml:space="preserve"> = professional society/association/regulatory body
</t>
        </r>
        <r>
          <rPr>
            <b/>
            <sz val="9"/>
            <color indexed="81"/>
            <rFont val="Tahoma"/>
            <family val="2"/>
          </rPr>
          <t>JO</t>
        </r>
        <r>
          <rPr>
            <sz val="9"/>
            <color indexed="81"/>
            <rFont val="Tahoma"/>
            <family val="2"/>
          </rPr>
          <t xml:space="preserve"> (pp) = journal (pre print/pre proof)</t>
        </r>
      </text>
    </comment>
  </commentList>
</comments>
</file>

<file path=xl/sharedStrings.xml><?xml version="1.0" encoding="utf-8"?>
<sst xmlns="http://schemas.openxmlformats.org/spreadsheetml/2006/main" count="1622" uniqueCount="700">
  <si>
    <t>Authoritative/Non- Authoritative</t>
  </si>
  <si>
    <t>Pandemic setting</t>
  </si>
  <si>
    <t xml:space="preserve">Organisation </t>
  </si>
  <si>
    <t>Country</t>
  </si>
  <si>
    <t xml:space="preserve">URL </t>
  </si>
  <si>
    <t xml:space="preserve">Publication date </t>
  </si>
  <si>
    <t>Title</t>
  </si>
  <si>
    <t xml:space="preserve">Main setting </t>
  </si>
  <si>
    <t xml:space="preserve">Primary topic </t>
  </si>
  <si>
    <t>Healthcare Interface</t>
  </si>
  <si>
    <t>Triage</t>
  </si>
  <si>
    <t>Transport</t>
  </si>
  <si>
    <t>Streams/diversion</t>
  </si>
  <si>
    <t>Tele-triage</t>
  </si>
  <si>
    <t>Prioritisation of care</t>
  </si>
  <si>
    <t>PPE</t>
  </si>
  <si>
    <t>Patient pre-screening</t>
  </si>
  <si>
    <t>Patient testing</t>
  </si>
  <si>
    <t>Staff screening (patient contact</t>
  </si>
  <si>
    <t>Staff testing (patient contact)</t>
  </si>
  <si>
    <t>Contact tracing</t>
  </si>
  <si>
    <t>Cleaning/ disinfection</t>
  </si>
  <si>
    <t xml:space="preserve">Waste disposal </t>
  </si>
  <si>
    <t>Physical distancing</t>
  </si>
  <si>
    <t>AGPs</t>
  </si>
  <si>
    <t>New care responses</t>
  </si>
  <si>
    <t>Virus testing service</t>
  </si>
  <si>
    <t>Remote care alternatives</t>
  </si>
  <si>
    <t>Air transport</t>
  </si>
  <si>
    <t>Covid-19 and non-Covid-19 streams</t>
  </si>
  <si>
    <t>Diversion to specific hospitals</t>
  </si>
  <si>
    <t>ED</t>
  </si>
  <si>
    <t>GP/other primary care</t>
  </si>
  <si>
    <t>Residential care</t>
  </si>
  <si>
    <t>Staff training</t>
  </si>
  <si>
    <t>Staff well-being</t>
  </si>
  <si>
    <t>ICT</t>
  </si>
  <si>
    <t>Call centre design and arrangements</t>
  </si>
  <si>
    <t>Fleet design</t>
  </si>
  <si>
    <t>General governance</t>
  </si>
  <si>
    <t>Collaboration with other agencies</t>
  </si>
  <si>
    <t>Other</t>
  </si>
  <si>
    <t>Document translated</t>
  </si>
  <si>
    <t>A</t>
  </si>
  <si>
    <t>HA</t>
  </si>
  <si>
    <t>Assistant Secretary for Preparedness and Response, HHS</t>
  </si>
  <si>
    <t>USA</t>
  </si>
  <si>
    <t>phe.gov</t>
  </si>
  <si>
    <t>https://www.phe.gov/Preparedness/COVID19/Documents/COVID-19%20Healthcare%20Planning%20Checklist.pdf</t>
  </si>
  <si>
    <t>COVID-19 Healthcare Planning Checklist</t>
  </si>
  <si>
    <t>General</t>
  </si>
  <si>
    <t>n/a</t>
  </si>
  <si>
    <t>CDC</t>
  </si>
  <si>
    <t>cdc.gov</t>
  </si>
  <si>
    <t>https://www.cdc.gov/coronavirus/2019-ncov/hcp/guidance-for-ems.html</t>
  </si>
  <si>
    <t>Coronavirus Disease 2019 (COVID-19). Interim Guidance for Emergency Medical Services (EMS) Systems and 911 Public Safety Answering Points (PSAPs) for COVID-19 in the United States</t>
  </si>
  <si>
    <t>https://www.cdc.gov/coronavirus/2019-ncov/community/mental-health-healthcare.html</t>
  </si>
  <si>
    <t>Healthcare Personnel and First Responders: How to Cope with Stress and Build Resilience During the COVID-19 Pandemic</t>
  </si>
  <si>
    <t>Service enabler</t>
  </si>
  <si>
    <t>Personnel well-being</t>
  </si>
  <si>
    <t xml:space="preserve">Federal Healthcare Resilience Task Force </t>
  </si>
  <si>
    <t>https://www.ems.gov/pdf/Strategy_to_Mitigate_EMS_Workforce_Absenteeism.pdf</t>
  </si>
  <si>
    <t>not reported</t>
  </si>
  <si>
    <t>Mitigate Absenteeism by Protecting Emergency Medical Service (EMS) Clinicians’ Psychological Health and Well-being during the COVID-19 Pandemic</t>
  </si>
  <si>
    <t>Federal Healthcare Resilience Task Force EMS/Prehospital Team</t>
  </si>
  <si>
    <t>https://www.ems.gov/pdf/Federal_Guidance_and_Resources/PPE_and_Infection_Control/Safe_Preservation_of_Personal_Protective_Equipment_by_EMS.pdf</t>
  </si>
  <si>
    <t>Safe Preservation of Personal Protective Equipment by EMS</t>
  </si>
  <si>
    <t xml:space="preserve">Patient treatment </t>
  </si>
  <si>
    <t>https://www.ems.gov/pdf/Federal_Guidance_and_Resources/PPE_and_Infection_Control/Prehospital_Use_of_the_Critical_Care_Decontamination_System_for_N95_Respirators.pdf</t>
  </si>
  <si>
    <t>Prehospital Use of the Critical Care Decontamination System (CCDS) for N95 Respirators</t>
  </si>
  <si>
    <t>https://www.ems.gov/pdf/Federal_Guidance_and_Resources/Patient_Care/EMS_Personnel_Support_for_Population_Testing_Screening_and_Vaccination.pdf</t>
  </si>
  <si>
    <t>Emergency Medical Services (EMS) Personnel Support for Population Testing, Screening, and Vaccination</t>
  </si>
  <si>
    <t>New services: screening, vaccinating</t>
  </si>
  <si>
    <t>https://www.ems.gov/pdf/Federal_Guidance_and_Resources/Personnel_Health_and_Safety/Burnout_Self-Care_COVID-19_Exposure_for_First_Responders.pdf</t>
  </si>
  <si>
    <t>BURNOUT, SELF-CARE &amp; COVID-19 EXPOSURE FOR FIRST RESPONDERS</t>
  </si>
  <si>
    <t>https://www.ems.gov/pdf/Federal_Guidance_and_Resources/Personnel_Health_and_Safety/Burnout_Self-Care_COVID-19_Exposure_for_Families_of_First_Responders.pdf</t>
  </si>
  <si>
    <t>BURNOUT, SELF-CARE &amp; COVID-19 EXPOSURE FOR FAMILIES OF FIRST RESPONDERS</t>
  </si>
  <si>
    <t>https://www.ems.gov/pdf/Federal_Guidance_and_Resources/Personnel_Health_and_Safety/COVID-19_Behavioral_Health_Resources_for_First_Responders.pdf</t>
  </si>
  <si>
    <t>COVID-19 Behavioral Health Resources for First Responders</t>
  </si>
  <si>
    <t>https://www.ems.gov/pdf/Federal_Guidance_and_Resources/Personnel_Health_and_Safety/Guidance_for_First_Responder_Interaction_with_SuspectedConfirmed_COVID-19_Patients.pdf</t>
  </si>
  <si>
    <t>Guidance for First Responder Interactions with Suspected/Confirmed COVID-19 Patients</t>
  </si>
  <si>
    <t>Infection control</t>
  </si>
  <si>
    <t>Healthcare Resilience Task Force EMS Prehospital Team</t>
  </si>
  <si>
    <t>https://content.govdelivery.com/attachments/USDHSFACIR/2020/04/16/file_attachments/1428690/PSAP%20Answering%20PointsECC%20Call%20Screening.%20FINAL.pdf</t>
  </si>
  <si>
    <t>Public Service Answering Points (PSAPs)/Emergency Communications Centers (ECCs)Call Screening</t>
  </si>
  <si>
    <t>Call screening and dispatch</t>
  </si>
  <si>
    <t>https://www.usfa.fema.gov/coronavirus/planning_response/covid19_patient_family_distress.html</t>
  </si>
  <si>
    <t>Managing Patient and Family Distress Associated with COVID-19 in the Prehospital care setting</t>
  </si>
  <si>
    <t>Patient treatment</t>
  </si>
  <si>
    <t>Patient communication</t>
  </si>
  <si>
    <t>ems.gov</t>
  </si>
  <si>
    <t>https://www.usfa.fema.gov/downloads/pdf/covid19/ems14_ems_crisis_standards_of_care.pdf</t>
  </si>
  <si>
    <t>COVID-19: Considerations, Strategies, and Resources for Emergency Medical Services Crisis Standards of Care</t>
  </si>
  <si>
    <t>Crisis standards of care</t>
  </si>
  <si>
    <t>https://www.ems.gov/pdf/Federal_Guidance_and_Resources/Operations/Considerations_for_State_EMS_Offices_in_Response_to_COVID-19.pdf</t>
  </si>
  <si>
    <t>Considerations for State Emergency Medical Service (EMS) Offices in Response to COVID-19</t>
  </si>
  <si>
    <t xml:space="preserve">General/Service enabler </t>
  </si>
  <si>
    <t>Governance</t>
  </si>
  <si>
    <t>Federal Emergency Management Agency</t>
  </si>
  <si>
    <t>https://www.ems.gov/pdf/Federal_Guidance_and_Resources/Operations/FEMA_Advisory_Letter_to_Emergency_Managers.pdf</t>
  </si>
  <si>
    <t xml:space="preserve">Coronavirus (COVID-19) Pandemic:Administrator Letter to Emergency Managers </t>
  </si>
  <si>
    <t>PPE management</t>
  </si>
  <si>
    <t>https://www.ems.gov/pdf/Federal_Guidance_and_Resources/Operations/Best_Practices_Call_Screening_Modified_Response.pdf</t>
  </si>
  <si>
    <t>Best Practices for COVID-19 Call Screening and Modified Response</t>
  </si>
  <si>
    <t>https://www.ems.gov/pdf/Federal_Guidance_and_Resources/Operations/Guidance_Preventing_Disease_Spread_During_COVID-19_Patient_Transport.pdf</t>
  </si>
  <si>
    <t>Guidance for Preventing Disease Spread During Transport of Patients at High Risk for COVID-19 Illness</t>
  </si>
  <si>
    <t>Transfer</t>
  </si>
  <si>
    <t xml:space="preserve">Infection control </t>
  </si>
  <si>
    <t>https://www.ems.gov/pdf/Federal_Guidance_and_Resources/Operations/Redirecting_911_Calls_for_Info_and_Low_Acuity_Medical_Complaints.pdf</t>
  </si>
  <si>
    <t>REDIRECTING 911 CALLS FOR INFORMATION &amp; LOW ACUITY MEDICAL COMPLAINTS</t>
  </si>
  <si>
    <t>Federal Healthcare Resilience Task Force</t>
  </si>
  <si>
    <t>usfa.fema.gov</t>
  </si>
  <si>
    <t>https://www.usfa.fema.gov/coronavirus/planning_response/preventing_covid19_spread_patient_transport.html</t>
  </si>
  <si>
    <t>unclear</t>
  </si>
  <si>
    <t>Preventing COVID-19 spread during patient transport</t>
  </si>
  <si>
    <t>NHTSA</t>
  </si>
  <si>
    <t>https://www.ems.gov/pdf/Federal_Guidance_and_Resources/Operations/NHTSA_EMS_Education_Pipeline.pdf</t>
  </si>
  <si>
    <t>Emergency Medical Service (EMS) Education Pipeline</t>
  </si>
  <si>
    <t>Personnel education</t>
  </si>
  <si>
    <t xml:space="preserve">US Department of Health and Human Services </t>
  </si>
  <si>
    <t>https://files.asprtracie.hhs.gov/documents/bh-addressing-moral-injury-for-healthcare-workers.pdf</t>
  </si>
  <si>
    <t xml:space="preserve">Preventing and Addressing Moral Injury Affecting Healthcare Workers During the COVID-19 Pandemic </t>
  </si>
  <si>
    <t>GMR</t>
  </si>
  <si>
    <t>globalmedicalresponse.com</t>
  </si>
  <si>
    <t>https://www.globalmedicalresponse.com/getattachment/Resources/Emerging-Infectious-Diseases/Caregiver-Information/GMR-COVID19-Guidelines-for-Preparation-and-Response-(3-4-20).pdf?lang=en-US</t>
  </si>
  <si>
    <t>COVID-19 Guidelines for Preparation &amp; Response (Revision – March 4, 2020)</t>
  </si>
  <si>
    <t>PS</t>
  </si>
  <si>
    <t>NENA</t>
  </si>
  <si>
    <t>nena.org</t>
  </si>
  <si>
    <t>https://cdn.ymaws.com/www.nena.org/resource/resmgr/covid/COVID_PSAP_Checklist_v3.pdf</t>
  </si>
  <si>
    <t>COVID-19 PSAP Checklist(v3)</t>
  </si>
  <si>
    <t>Arrangements for within call centre</t>
  </si>
  <si>
    <t>https://cdn.ymaws.com/www.nena.org/resource/resmgr/covid/NENA_COVID_PSAP_Recommendati.pdf</t>
  </si>
  <si>
    <t>NENA Recommendations for PSAPS &amp; Emergency-Services Organizations During the COVID-19 Outbreak(v2)</t>
  </si>
  <si>
    <t>Arrangements for within call centre &amp; screening</t>
  </si>
  <si>
    <t>https://cdn.ymaws.com/www.nena.org/resource/resmgr/covid/9-1-1_and_COVID-19_Report.pdf</t>
  </si>
  <si>
    <t>Initial Impacts of COVID-19 on 9-1-1 Centers: 9-1-1 &amp; COVID-19 Report Series |April 3, 2020</t>
  </si>
  <si>
    <t>https://cdn.ymaws.com/www.nena.org/resource/resmgr/covid/COVID-19_Report_2.pdf</t>
  </si>
  <si>
    <t>How 9-1-1 Is Changing in a COVID-19 World: 9-1-1 &amp; COVID-19 Report Series |May 8, 2020</t>
  </si>
  <si>
    <t>naemt.org</t>
  </si>
  <si>
    <t>http://naemt.org/docs/default-source/covid-19/national-survey-on-covid19-impact-on-ems-agencies_tables.pdf</t>
  </si>
  <si>
    <t>National Survey of EMS Managers on COVID 19 Impact</t>
  </si>
  <si>
    <t>Interagency Board for Emergency Preparedness and Response &amp; International Personnel Protection Inc. &amp; Emergency Reponse TIPS</t>
  </si>
  <si>
    <t>https://www.ems.gov/pdf/Federal_Guidance_and_Resources/PPE_and_Infection_Control/Minimum_Guidance_on_Protection_Decontamination_for_First_Responders_Detailed.pdf</t>
  </si>
  <si>
    <t>Minimum Recommended Guidance on Protection and Decontamination for First Responders Involved in COVID-19 Cases – Detailed Reaction Guide</t>
  </si>
  <si>
    <t>https://www.ems.gov/pdf/Federal_Guidance_and_Resources/PPE_and_Infection_Control/Minimum_Guidance_on_Protection_Decontamination_for_First_Responders_Quick.pdf</t>
  </si>
  <si>
    <t>Minimum Recommended Guidance on Protection and Decontamination for First Responders Involved in COVID19 Cases – Quick Reaction Guide</t>
  </si>
  <si>
    <t>https://www.ems.gov/pdf/Federal_Guidance_and_Resources/PPE_and_Infection_Control/Strategies_Respiratory_Protection_During_Pandemic.pdf</t>
  </si>
  <si>
    <t>Balancing the Risk – Strategies for Respiratory Protection During a Pandemic</t>
  </si>
  <si>
    <t>https://www.ems.gov/pdf/Federal_Guidance_and_Resources/PPE_and_Infection_Control/Strategies_Extending_Use_Life_Respiratory_Protection.pdf</t>
  </si>
  <si>
    <t>Strategies for Extending the Use Life of Respiratory Protection During the SARS-CoV-2 Pandemic (Quick Reaction Guide)</t>
  </si>
  <si>
    <t>USFA</t>
  </si>
  <si>
    <t>https://www.usfa.fema.gov/downloads/pdf/publications/ems_pandemic_quick_reference_handout.pdf</t>
  </si>
  <si>
    <t>Maintaining Emergency Medical Services Capabilities During a Pandemic</t>
  </si>
  <si>
    <t>https://www.usfa.fema.gov/downloads/pdf/publications/911_telecommunications_pandemic_quick_reference_handout.pdf</t>
  </si>
  <si>
    <t>Maintaining Dispatch Capabilities During a Pandemic</t>
  </si>
  <si>
    <t>https://www.usfa.fema.gov/coronavirus/planning_response/devolution_planning.html</t>
  </si>
  <si>
    <t xml:space="preserve">Essential services and devolution planning for fire and emergency medical services </t>
  </si>
  <si>
    <t>Governance: devolution planning</t>
  </si>
  <si>
    <t>https://www.usfa.fema.gov/coronavirus/planning_response/recovery_planning.html</t>
  </si>
  <si>
    <t>Post-disaster recovery planning for fire and emergency services</t>
  </si>
  <si>
    <t>Governance: recovery planning</t>
  </si>
  <si>
    <t>PHECC</t>
  </si>
  <si>
    <t xml:space="preserve">Ireland </t>
  </si>
  <si>
    <t>phecit.ie</t>
  </si>
  <si>
    <t>https://www.phecit.ie/PHECC/Publications_and_Resources/Newsletters/Newsletter_Items/2020/PHECC_COVID_19_Advisory_v1.aspx</t>
  </si>
  <si>
    <t>PHECC COVID19 Advisory v2</t>
  </si>
  <si>
    <t>HPSC</t>
  </si>
  <si>
    <t>hpsc.ie</t>
  </si>
  <si>
    <t>https://www.hpsc.ie/a-z/respiratory/coronavirus/novelcoronavirus/algorithms/COVID-19%20Risk%20Assessment%20Ambulance.pdf</t>
  </si>
  <si>
    <t>COVID-19 Risk Assessment for Use by Ambulance Services when PRIMARY POINT of Contact</t>
  </si>
  <si>
    <t>Assessment and infection control</t>
  </si>
  <si>
    <t>NHS England</t>
  </si>
  <si>
    <t>England, UK</t>
  </si>
  <si>
    <t>england.nhs.uk</t>
  </si>
  <si>
    <t>https://www.england.nhs.uk/wp-content/uploads/2020/02/coronavirus-briefing-ambulance.pdf</t>
  </si>
  <si>
    <t>COVID-19 Ambulance Case Transport Response Service Framework</t>
  </si>
  <si>
    <t>Guidance for COVID-19 testing transport service</t>
  </si>
  <si>
    <t>https://www.england.nhs.uk/coronavirus/wp-content/uploads/sites/52/2020/03/C0035-patient-transport-services-27-March-2020.pdf</t>
  </si>
  <si>
    <t>COVID-19 patient transport services: requirements and funding</t>
  </si>
  <si>
    <t xml:space="preserve">Patient transport services </t>
  </si>
  <si>
    <t>https://www.england.nhs.uk/wp-content/uploads/2020/02/coronavirus-patient-pathway.pdf</t>
  </si>
  <si>
    <t>Minimum operating standards Novel Coronavirus (COVID-19) Patient Pathway</t>
  </si>
  <si>
    <t xml:space="preserve">n/a </t>
  </si>
  <si>
    <t>Public Health England</t>
  </si>
  <si>
    <t>gov.uk</t>
  </si>
  <si>
    <t>https://www.gov.uk/government/publications/covid-19-guidance-for-ambulance-trusts/covid-19-guidance-for-ambulance-trusts</t>
  </si>
  <si>
    <t>COVID-19: guidance for Ambulance Trusts</t>
  </si>
  <si>
    <t>https://www.gov.uk/government/publications/novel-coronavirus-2019-ncov-interim-guidance-for-first-responders/interim-guidance-for-first-responders-and-others-in-close-contact-with-symptomatic-people-with-potential-2019-ncov</t>
  </si>
  <si>
    <t>COVID-19: guidance for first responders</t>
  </si>
  <si>
    <t xml:space="preserve">First response </t>
  </si>
  <si>
    <t>Welsh Government &amp; Emergency Ambulance Service Committee</t>
  </si>
  <si>
    <t>Wales</t>
  </si>
  <si>
    <t>gov.wales</t>
  </si>
  <si>
    <t>https://gov.wales/sites/default/files/publications/2020-04/covid-19-non-emergency-patient-transport-services-nepts-requirements-and-funding.pdf</t>
  </si>
  <si>
    <t>COVID-19: non-emergency patient transport services (NEPTS) requirements and funding</t>
  </si>
  <si>
    <t>College of Paramedics</t>
  </si>
  <si>
    <t>UK</t>
  </si>
  <si>
    <t>collegeofparamedics.co.uk</t>
  </si>
  <si>
    <t>https://collegeofparamedics.co.uk/COP/News/Covid-19/Cardiac_Arrest_Management_of_Patients_With_Covid19_Statement.aspx</t>
  </si>
  <si>
    <t>College of Paramedics Statement Regarding Cardiac Arrest Management of Patients With COVID-19</t>
  </si>
  <si>
    <t>Clinical scenario: cardiac arrest</t>
  </si>
  <si>
    <t>Italian Higher Institute for Health Care</t>
  </si>
  <si>
    <t>Italy</t>
  </si>
  <si>
    <t>iss.it</t>
  </si>
  <si>
    <t>https://www.iss.it/documents/20126/0/Rapporto+ISS+COVID+2_+Protezioni_REV.V6.pdf/740f7d89-6a28-0ca1-8f76-368ade332dae?t=1585569978473</t>
  </si>
  <si>
    <t>INTERIM INDICATIONS FOR A RATIONAL USE OF PROTECTIONS FOR SARS-COV-2 INFECTION IN ACTIVITIES SANITARY AND SOCIAL HEALTH (ASSISTANCE TO SUBJECTS AFFECTED BY COVID-19) IN THE CURRENT EMERGENCY SCENARIO SARS-COV-2</t>
  </si>
  <si>
    <t>Transfer &amp; PPE</t>
  </si>
  <si>
    <t xml:space="preserve">PPE </t>
  </si>
  <si>
    <t>yes</t>
  </si>
  <si>
    <t>CGDIS - Corps grand-ducal d'incendie et de secours</t>
  </si>
  <si>
    <t>Luxembourg</t>
  </si>
  <si>
    <t>112.public.lu</t>
  </si>
  <si>
    <t>https://112.public.lu/fr/Coronavirus/Notecovid1.html</t>
  </si>
  <si>
    <t xml:space="preserve">Service Note #1 </t>
  </si>
  <si>
    <t>PPE and disinfection</t>
  </si>
  <si>
    <t>https://112.public.lu/fr/Coronavirus/Notecovid3.html</t>
  </si>
  <si>
    <t>Service Note #3</t>
  </si>
  <si>
    <t>https://112.public.lu/fr/Coronavirus/Notecovid5.html</t>
  </si>
  <si>
    <t>Service Note #5</t>
  </si>
  <si>
    <t>https://112.public.lu/fr/Coronavirus/Notecovid7.html</t>
  </si>
  <si>
    <t>Service Note #7</t>
  </si>
  <si>
    <t>Ministry of Health</t>
  </si>
  <si>
    <t>sante.lu</t>
  </si>
  <si>
    <t>https://sante.public.lu/fr/espace-professionnel/recommandations/direction-sante/000-covid-19/000-covid-191-annexes/epi-affiche-transport-de-patients-fr.pdf</t>
  </si>
  <si>
    <t>Personal Protective Equipment - Patient Transport</t>
  </si>
  <si>
    <t xml:space="preserve">Ministry of Health </t>
  </si>
  <si>
    <t>India</t>
  </si>
  <si>
    <t>mohfw.gov.in</t>
  </si>
  <si>
    <t>https://www.mohfw.gov.in/pdf/StandardOperatingProcedureSOPfortransportingasuspectorconfirmedcaseofCOVID19.pdf</t>
  </si>
  <si>
    <t>Coronavirus Disease 2019 (COVID-19): Standard Operating Procedure (SOP) for transporting a suspect/confirmed case of COVID-19</t>
  </si>
  <si>
    <t>Spain</t>
  </si>
  <si>
    <t>mscbs.gob.es</t>
  </si>
  <si>
    <t>https://www.mscbs.gob.es/profesionales/saludPublica/ccayes/alertasActual/nCov-China/documentos/COVID19-hemodialisis-resumen-visual.pdf</t>
  </si>
  <si>
    <t>Recommendations for the management of COVID-19 in Dialysis Units</t>
  </si>
  <si>
    <t>General, section on transport</t>
  </si>
  <si>
    <t>Ministry of Health/ various Spanish professional bodies</t>
  </si>
  <si>
    <t>https://www.mscbs.gob.es/profesionales/saludPublica/ccayes/alertasActual/nCov-China/documentos/Manejo_urgencias_pacientes_con_COVID-19.pdf</t>
  </si>
  <si>
    <t>Emergency management of the COVID-19</t>
  </si>
  <si>
    <t>https://www.mscbs.gob.es/profesionales/saludPublica/ccayes/alertasActual/nCov-China/documentos/Documento_Control_Infeccion.pdf</t>
  </si>
  <si>
    <t>Prevention and control of infection in the management of patients with COVID-19</t>
  </si>
  <si>
    <t>https://www.mscbs.gob.es/profesionales/saludPublica/ccayes/alertasActual/nCov-China/documentos/Manejo_primaria.pdf</t>
  </si>
  <si>
    <t>Management in primary and home care COVID 19</t>
  </si>
  <si>
    <t xml:space="preserve">Ministry of Health/Spanish Society of Nephrology </t>
  </si>
  <si>
    <t>https://www.mscbs.gob.es/profesionales/saludPublica/ccayes/alertasActual/nCov-China/documentos/COVID19-hemodialisis.pdf</t>
  </si>
  <si>
    <t>Recommendations for the management, prevention and control of COVID-19 in Dialysis Units</t>
  </si>
  <si>
    <t>Ministry of Health/Spanish Society of Radiation Oncology</t>
  </si>
  <si>
    <t>https://www.mscbs.gob.es/profesionales/saludPublica/ccayes/alertasActual/nCov-China/documentos/COVID19_oncort.pdf</t>
  </si>
  <si>
    <t>Recommendations for the management, prevention and control of COVID-19 in radiation oncology services</t>
  </si>
  <si>
    <t>Socialstyrelsen (Health and Medical Care and Social Services, Sweden)</t>
  </si>
  <si>
    <t>Sweden</t>
  </si>
  <si>
    <t>socialstyrelsen.se</t>
  </si>
  <si>
    <t>https://www.socialstyrelsen.se/globalassets/sharepoint-dokument/dokument-webb/ovrigt/kunskapsstod-vid-luftburna-ambulanstransporter-covid19.pdf</t>
  </si>
  <si>
    <t>Knowledge support for airborne ambulance transport by helicopter and aircraft by patients with suspected or confirmed covid-19</t>
  </si>
  <si>
    <t xml:space="preserve">Fleet design </t>
  </si>
  <si>
    <t>Svenska neonatalföreningen/Swedish Neonatal Association</t>
  </si>
  <si>
    <t>neo.barnlakarforeningen.se</t>
  </si>
  <si>
    <t>https://neo.barnlakarforeningen.se/wp-content/uploads/sites/14/2020/03/PM-Transport-av-barn-med-misstänkt-coronasmitta-20200327.pdf</t>
  </si>
  <si>
    <t>NEONATAL TRANSPORT OF CHILDREN WITH SUSPECTED / VERIFIED COVID-19.</t>
  </si>
  <si>
    <t>Air transfer: Infection control</t>
  </si>
  <si>
    <t>Norway Institute of Public Health</t>
  </si>
  <si>
    <t>Norway</t>
  </si>
  <si>
    <t>fhi.no</t>
  </si>
  <si>
    <t>https://www.fhi.no/en/op/novel-coronavirus-facts-advice/advice-to-health-personnel/transport-by-patient-transport-servicetaxi/?term=&amp;h=1</t>
  </si>
  <si>
    <t xml:space="preserve">Transport of people with confirmed or suspected COVID-19 by patient transport service/taxi </t>
  </si>
  <si>
    <t>Neonatal transfer: infection control</t>
  </si>
  <si>
    <t>New Zealand</t>
  </si>
  <si>
    <t>health.gov.nz</t>
  </si>
  <si>
    <t>https://www.health.govt.nz/system/files/documents/pages/guidelines-international-aeromedical-transfers-involving-nz-based-medical-attendants-non-covid-patient-14apr20.pdf</t>
  </si>
  <si>
    <t>https://www.health.govt.nz/system/files/documents/pages/guidelines-international-aeromedical-transfers-involving-overseas-medical-attendants-non-covid-patient-14apr20.pdf</t>
  </si>
  <si>
    <t>https://www.health.govt.nz/system/files/documents/pages/covid-19_aeromedical_transfer_of_patients-23apr20.pdf</t>
  </si>
  <si>
    <t>COVID-19: Aeromedical transfer of patients</t>
  </si>
  <si>
    <t>https://www.health.govt.nz/system/files/documents/pages/covid-19-road-ambulance-transfer-of-patients-26april20.pdf</t>
  </si>
  <si>
    <t>COVID-19: Road ambulance transfer of patients</t>
  </si>
  <si>
    <t>Government of Canada</t>
  </si>
  <si>
    <t>Canada</t>
  </si>
  <si>
    <t>canada.ca</t>
  </si>
  <si>
    <t>https://www.canada.ca/en/public-health/services/diseases/2019-novel-coronavirus-infection/health-professionals/covid-19-pandemic-guidance-health-care-sector.html#a325</t>
  </si>
  <si>
    <t>COVID-19 pandemic guidance for the health care sector</t>
  </si>
  <si>
    <t>Australasian College for Emergency Medicine</t>
  </si>
  <si>
    <t>Australasia</t>
  </si>
  <si>
    <t>acem.org.au</t>
  </si>
  <si>
    <t>https://acem.org.au/Content-Sources/Advancing-Emergency-Medicine/COVID-19/Resources/Clinical-Guidelines/Transport-of-Patients</t>
  </si>
  <si>
    <t>Clinical Guidelines - Transport of Patients</t>
  </si>
  <si>
    <t>Air transfer, AGPs, bypass emergency department, PPE.</t>
  </si>
  <si>
    <t>https://acem.org.au/Content-Sources/Advancing-Emergency-Medicine/COVID-19/Resources/Clinical-Guidelines/ED-Ambulance-Interface</t>
  </si>
  <si>
    <t>Clinical Guidelines - ED Ambulance Interface</t>
  </si>
  <si>
    <t>Interface with ED</t>
  </si>
  <si>
    <t>Department of Health</t>
  </si>
  <si>
    <t>Australia</t>
  </si>
  <si>
    <t>health.gov.au</t>
  </si>
  <si>
    <t>https://www.health.gov.au/resources/publications/coronavirus-covid-19-information-for-paramedics-and-ambulance-first-responders</t>
  </si>
  <si>
    <t>Coronavirus (COVID-19) information for paramedics and ambulance first responders</t>
  </si>
  <si>
    <t>PPE, AGPs, general infection control</t>
  </si>
  <si>
    <t>https://www.health.gov.au/sites/default/files/documents/2020/03/coronavirus-covid-19-information-for-aeromedical-retrieval-of-patients.pdf</t>
  </si>
  <si>
    <t>Information for aeromedical retrieval of patients with COVID-19</t>
  </si>
  <si>
    <t>United Nations</t>
  </si>
  <si>
    <t>Global</t>
  </si>
  <si>
    <t>un.org</t>
  </si>
  <si>
    <t>https://www.un.org/sites/un2.un.org/files/coronavirus_isolationwardguidance.pdf</t>
  </si>
  <si>
    <t>April 2020</t>
  </si>
  <si>
    <t>COVID-19: GUIDE ON HOME-BASED CARE,
SCREENING &amp; ISOLATION WARD SET UP</t>
  </si>
  <si>
    <t>WHO</t>
  </si>
  <si>
    <t>Various</t>
  </si>
  <si>
    <t>who.int</t>
  </si>
  <si>
    <t>https://www.who.int/publications/i/item/10665-332240</t>
  </si>
  <si>
    <t>Maintaining essential health services: operational guidance for the COVID-19 context</t>
  </si>
  <si>
    <t>https://apps.who.int/iris/bitstream/handle/10665/331498/WHO-2019-nCoV-IPCPPE_use-2020.2-eng.pdf?sequence=1&amp;isAllowed=y</t>
  </si>
  <si>
    <t>Rational use of personal protective equipment (PPE) for coronavirus disease (COVID-19)</t>
  </si>
  <si>
    <t xml:space="preserve">Faculty of the Resuscitation Academy </t>
  </si>
  <si>
    <t>resuscitationacademy.org</t>
  </si>
  <si>
    <t>https://www.resuscitationacademy.org/downloads/covid19/covid.pdf</t>
  </si>
  <si>
    <t>Resuscitation Academy: 10 Steps to Help Patients While Staying Safe</t>
  </si>
  <si>
    <t xml:space="preserve">ILCOR </t>
  </si>
  <si>
    <t>costr.ilcor.org</t>
  </si>
  <si>
    <t>https://costr.ilcor.org/document/covid-19-infection-risk-to-rescuers-from-patients-in-cardiac-arrest</t>
  </si>
  <si>
    <t>COVID-19 infection risk to rescuers from patients in cardiac arrest</t>
  </si>
  <si>
    <t>Patient Treatment</t>
  </si>
  <si>
    <t>ilcor.org</t>
  </si>
  <si>
    <t>https://www.ilcor.org/covid-19</t>
  </si>
  <si>
    <t>Covid-19: Pratical guidance for implementation</t>
  </si>
  <si>
    <t>ECDC</t>
  </si>
  <si>
    <t>Europe</t>
  </si>
  <si>
    <t>ecdc.europa.eu</t>
  </si>
  <si>
    <t>https://www.ecdc.europa.eu/sites/default/files/documents/Infection-prevention-control-for-the-care-of-patients-with-2019-nCoV-healthcare-settings_third-update.pdf</t>
  </si>
  <si>
    <t>Infection prevention control for the care of patients with 2019-nCoV healthcare settings_3rd update</t>
  </si>
  <si>
    <t>European Soc for Emergency Medicine</t>
  </si>
  <si>
    <t>Eur J Emerg Med</t>
  </si>
  <si>
    <t>https://www.ncbi.nlm.nih.gov/pmc/articles/PMC7202106/</t>
  </si>
  <si>
    <t>European Society For Emergency Medicine position paper on emergency medical systems’ response to COVID-19</t>
  </si>
  <si>
    <t>EENA</t>
  </si>
  <si>
    <t>eena.org</t>
  </si>
  <si>
    <t>https://eena.org/document/global-recommendation-for-emergency-services-organisations-to-manage-the-outbreak-of-covid-19/</t>
  </si>
  <si>
    <t>Global Recommendations for Emergency Services Organisations to manage theoutbreak of COVID-19. A guide for public safety organisations &amp; public safety professionals.</t>
  </si>
  <si>
    <t>https://eena.org/document/covid-19-triage-procedure-in-lombardy-region-italy</t>
  </si>
  <si>
    <t>COVID-19 Triage procedures in Lombardy Region, Italy</t>
  </si>
  <si>
    <t>Pan American Health Organization &amp; WHO Americas</t>
  </si>
  <si>
    <t>Pan American Health (Americas)</t>
  </si>
  <si>
    <t>paho.org</t>
  </si>
  <si>
    <t>https://iris.paho.org/bitstream/handle/10665.2/52137/PAHOPHEIHMCOVID-19200014_eng.pdf?sequence=1&amp;isAllowed=y</t>
  </si>
  <si>
    <t>Prehospital Emergency Medical Services COVID-19 Recommendations</t>
  </si>
  <si>
    <t>WHO Western Pacific Region</t>
  </si>
  <si>
    <t xml:space="preserve">Western Pacific Region </t>
  </si>
  <si>
    <t>https://iris.wpro.who.int/bitstream/handle/10665.1/14504/COVID-19-infection-prevention-during-transfer-and-transport-eng.pdf</t>
  </si>
  <si>
    <t>NA</t>
  </si>
  <si>
    <t>JO</t>
  </si>
  <si>
    <t>AHA authors</t>
  </si>
  <si>
    <t>Circulation</t>
  </si>
  <si>
    <t>https://www.ahajournals.org/doi/10.1161/CIRCULATIONAHA.120.048180</t>
  </si>
  <si>
    <t>Temporary Emergency Guidance to STEMI Systems of Care During the COVID-19 Pandemic: AHA's Mission: Lifeline</t>
  </si>
  <si>
    <t>Clinical scenario: STEMI</t>
  </si>
  <si>
    <t xml:space="preserve">Martin et al. </t>
  </si>
  <si>
    <t>Air Medical Journal</t>
  </si>
  <si>
    <t>http://www.sciencedirect.com/science/article/pii/S1067991X20300729</t>
  </si>
  <si>
    <t>Fixed Wing Patient Air Transport during the Covid-19 Pandemic</t>
  </si>
  <si>
    <t>Air transfer: fleet design</t>
  </si>
  <si>
    <t>Wong et al.</t>
  </si>
  <si>
    <t>Annals of Emergency Medicine</t>
  </si>
  <si>
    <t>https://linkinghub.elsevier.com/retrieve/pii/S019606442030336X</t>
  </si>
  <si>
    <t>Healing the Healer: Protecting Emergency Healthcare Workers’ Mental Health During COVID-19</t>
  </si>
  <si>
    <t>Lemoine et al.</t>
  </si>
  <si>
    <t>France</t>
  </si>
  <si>
    <t>Archives de Pediatrie</t>
  </si>
  <si>
    <t>http://www.sciencedirect.com/science/article/pii/S0929693X20301111</t>
  </si>
  <si>
    <t>COVID-19 in pediatric patients: What the prehospital teams need to know</t>
  </si>
  <si>
    <t xml:space="preserve">Triage of children </t>
  </si>
  <si>
    <t>Armour et al.</t>
  </si>
  <si>
    <t>Australasian Journal of Paramedicine</t>
  </si>
  <si>
    <t>http://dx.doi.org/10.33151/ajp.17.806</t>
  </si>
  <si>
    <t>Paramedic intubation during a pandemic: Where are the consensus guidelines</t>
  </si>
  <si>
    <t>Clinical scenario: intubation and AGPs</t>
  </si>
  <si>
    <t>Whitfield et al.</t>
  </si>
  <si>
    <t xml:space="preserve">Australasian Journal of Paramedicine </t>
  </si>
  <si>
    <t>https://ajp.paramedics.org/index.php/ajp/article/view/809</t>
  </si>
  <si>
    <t>Responding to a cardiac arrest: Keeping paramedics safe during the COVID-19 pandemic</t>
  </si>
  <si>
    <t>China</t>
  </si>
  <si>
    <t>Chinese Journal of Contemporary Pediatrics</t>
  </si>
  <si>
    <t>https://pubmed.ncbi.nlm.nih.gov/32204758/</t>
  </si>
  <si>
    <t>March 2020</t>
  </si>
  <si>
    <t>[Emergency plan for inter-hospital transfer of newborns with SARS-CoV-2 infection]</t>
  </si>
  <si>
    <t>Edelson et al. Prof Societies</t>
  </si>
  <si>
    <t>https://pubmed.ncbi.nlm.nih.gov/32270695/</t>
  </si>
  <si>
    <t>Clinical scenario: Resuscitation</t>
  </si>
  <si>
    <t xml:space="preserve">Tien et al. </t>
  </si>
  <si>
    <t>CJEM</t>
  </si>
  <si>
    <t>https://www.cambridge.org/core/product/identifier/S1481803520004005/type/journal_article</t>
  </si>
  <si>
    <t>Critical care transport in the time of COVID-19</t>
  </si>
  <si>
    <t xml:space="preserve">General </t>
  </si>
  <si>
    <t>Buick et al.</t>
  </si>
  <si>
    <t>http://dx.doi.org/10.1017/cem.2020.367</t>
  </si>
  <si>
    <t>COVID-19: What paramedics need to know!</t>
  </si>
  <si>
    <t>Infection control, AGPs, cardiac arrest, transfer</t>
  </si>
  <si>
    <t>Verbeek et al.</t>
  </si>
  <si>
    <t>CMAJ</t>
  </si>
  <si>
    <t>https://www.ncbi.nlm.nih.gov/pmc/articles/PMC180653/</t>
  </si>
  <si>
    <t>Should paramedics intubate patients with SARS-like symptoms?</t>
  </si>
  <si>
    <t>Pre-hospital intubation</t>
  </si>
  <si>
    <t xml:space="preserve">Liew et al. </t>
  </si>
  <si>
    <t xml:space="preserve">Singapore </t>
  </si>
  <si>
    <t xml:space="preserve">Critical Care </t>
  </si>
  <si>
    <t>https://ccforum.biomedcentral.com/articles/10.1186/s13054-020-2828-4</t>
  </si>
  <si>
    <t>Safe patient transport for COVID-19</t>
  </si>
  <si>
    <t>Interfaces: infection control</t>
  </si>
  <si>
    <t>Silverman et al.</t>
  </si>
  <si>
    <t>Emerging Infectious Diseases</t>
  </si>
  <si>
    <t>http://dx.doi.org/10.3201/eid1009.040170</t>
  </si>
  <si>
    <t>September 2004</t>
  </si>
  <si>
    <t>Toronto emergency medical services and SARS</t>
  </si>
  <si>
    <t>General: SARS</t>
  </si>
  <si>
    <t>Lessons learned: SARS</t>
  </si>
  <si>
    <t>Huber, K. and Goldstein, P</t>
  </si>
  <si>
    <t>European heart journal. Acute cardiovascular care</t>
  </si>
  <si>
    <t>http://dx.doi.org/10.1177/2048872620923639</t>
  </si>
  <si>
    <t>Covid-19: implications for prehospital, emergency and hospital care in patients with acute coronary syndrome</t>
  </si>
  <si>
    <t>General/Transfer</t>
  </si>
  <si>
    <t>Maguire et al.</t>
  </si>
  <si>
    <t>JEMS</t>
  </si>
  <si>
    <t>https://www.jems.com/2020/04/10/ethics-of-ppe-and-ems-in-the-covid-19-era/</t>
  </si>
  <si>
    <t>The Ethics of PPE and EMS in the COVID-19 Era</t>
  </si>
  <si>
    <t>PPE and EMS-initiated refusal</t>
  </si>
  <si>
    <t>Shekhar</t>
  </si>
  <si>
    <t>https://www.jems.com/2020/06/02/ppe-in-ems-moving-forward/</t>
  </si>
  <si>
    <t>PPE in EMS Moving Forward: Lessons Learned from COVID-19</t>
  </si>
  <si>
    <t>Cavaliere</t>
  </si>
  <si>
    <t>US</t>
  </si>
  <si>
    <t>https://www.jems.com/2020/04/15/is-now-the-time-for-ems-initiated-refusal/</t>
  </si>
  <si>
    <t>COVID-19: Is Now the Time for EMS-initiated Refusal?</t>
  </si>
  <si>
    <t>EMS-initiated refusal/triage</t>
  </si>
  <si>
    <t>Osborn et al.</t>
  </si>
  <si>
    <t>Journal of the American College of Emergency Physicians Open</t>
  </si>
  <si>
    <t>https://onlinelibrary.wiley.com/doi/10.1002/emp2.12117</t>
  </si>
  <si>
    <t>Integration of aeromedicine in the response to the COVID‐19 pandemic</t>
  </si>
  <si>
    <t>Air transfer</t>
  </si>
  <si>
    <t>Spina et al.</t>
  </si>
  <si>
    <t>Lancet</t>
  </si>
  <si>
    <t>https://www.thelancet.com/action/showPdf?pii=S0140-6736%2820%2930493-1</t>
  </si>
  <si>
    <t>The response of Milan's Emergency Medical System to the COVID-19 outbreak in Italy</t>
  </si>
  <si>
    <t>General/service enabler</t>
  </si>
  <si>
    <t>JO (pp)</t>
  </si>
  <si>
    <t>Ciminelli, G. and Garcia-Mandicó, S.</t>
  </si>
  <si>
    <t>medRxiv</t>
  </si>
  <si>
    <t>https://www.medrxiv.org/content/10.1101/2020.05.19.20106575v1</t>
  </si>
  <si>
    <t>Mitigation Policies and Emergency Care Management in Europe's Ground Zero for COVID-19</t>
  </si>
  <si>
    <t>Fleet capacity</t>
  </si>
  <si>
    <t>Cavicchiolo et al.</t>
  </si>
  <si>
    <t>Pediatr Research</t>
  </si>
  <si>
    <t>http://www.nature.com/articles/s41390-020-0937-z</t>
  </si>
  <si>
    <t>Neonatal emergency transport system during COVID-19 pandemic in the Veneto Region: proposal for standard operating procedures</t>
  </si>
  <si>
    <t xml:space="preserve">Neonatal transfer </t>
  </si>
  <si>
    <t>Alabdali et al.</t>
  </si>
  <si>
    <t>Saudi Arabia</t>
  </si>
  <si>
    <t>Prehospital and Disaster Medicine</t>
  </si>
  <si>
    <t>https://www.cambridge.org/core/journals/prehospital-and-disaster-medicine/article/middle-east-respiratory-syndrome-coronavirus-merscov-outbreak-at-king-abdulaziz-medical-cityriyadh-from-emergency-medical-services-perspective/B361EA605283475771C504A335B20D20</t>
  </si>
  <si>
    <t>The Middle East Respiratory Syndrome Coronavirus (MERS-CoV) Outbreak at King Abdul-Aziz Medical City-Riyadh from Emergency Medical Services Perspective</t>
  </si>
  <si>
    <t>Patient treatment: MERS</t>
  </si>
  <si>
    <t>Lessons learned: MERS</t>
  </si>
  <si>
    <t>Prehospital and disaster medicine</t>
  </si>
  <si>
    <t>http://dx.doi.org/10.1017/S1049023X2000062X</t>
  </si>
  <si>
    <t>Protecting the Prehospital Professional First Aid Teams from Airborne Viral Particles in the Case of Out-of-Hospital Pediatric Cardiac Arrest during the COVID-19 Pandemic</t>
  </si>
  <si>
    <t>Clinical scenario: cardiac arrest (paediatric)</t>
  </si>
  <si>
    <t>Semeraro et al.</t>
  </si>
  <si>
    <t>Resuscitation</t>
  </si>
  <si>
    <t>https://www.sciencedirect.com/science/article/pii/S0300957220301143</t>
  </si>
  <si>
    <t>June 2020</t>
  </si>
  <si>
    <t>An integrated response to the impact of coronavirus outbreak on the Emergency Medical Services of Emilia Romagna</t>
  </si>
  <si>
    <t>Baldi et al.</t>
  </si>
  <si>
    <t>https://www.resuscitationjournal.com/article/S0300-9572(20)30178-7/abstract</t>
  </si>
  <si>
    <t>The challenge of laypeople cardio-pulmonary resuscitation training during and after COVID-19 pandemic</t>
  </si>
  <si>
    <t xml:space="preserve">Clinical scenario: First response CPR </t>
  </si>
  <si>
    <t>Couper et al.</t>
  </si>
  <si>
    <t>https://www.sciencedirect.com/science/article/pii/S0300957220301593</t>
  </si>
  <si>
    <t>COVID-19 in cardiac arrest and infection risk to rescuers: A systematic review</t>
  </si>
  <si>
    <t>Perkins et al.</t>
  </si>
  <si>
    <t>https://www.resuscitationjournal.com/article/S0300-9572(20)30173-8/abstract</t>
  </si>
  <si>
    <t>International Liaison Committee on Resuscitation: COVID-19 consensus on science, treatment recommendations and task force insights</t>
  </si>
  <si>
    <t>Clinical scenario: CPR</t>
  </si>
  <si>
    <t>Scquizzato et al.</t>
  </si>
  <si>
    <t>https://www.resuscitationjournal.com/article/S0300-9572(20)30133-7/abstract</t>
  </si>
  <si>
    <t>The other side of novel coronavirus outbreak: Fear of performing cardiopulmonary resuscitation</t>
  </si>
  <si>
    <t>Smereka</t>
  </si>
  <si>
    <t>https://www.resuscitationjournal.com/article/S0300-9572(20)30151-9/abstract</t>
  </si>
  <si>
    <t>Which intravascular access should we use in patients with suspected/confirmed COVID-19?</t>
  </si>
  <si>
    <t>Clinical scenario: intravascular access</t>
  </si>
  <si>
    <t>Bredmose et al.</t>
  </si>
  <si>
    <t>Scandinavian Journal of Trauma, Resuscitation and Emergency Medicine</t>
  </si>
  <si>
    <t>https://doi.org/10.1186/s13049-020-00736-7</t>
  </si>
  <si>
    <t>Decision support tool and suggestions for the development of guidelines for the helicopter transport of patients with COVID-19</t>
  </si>
  <si>
    <t>Albrecht et al.</t>
  </si>
  <si>
    <t>Switzerland</t>
  </si>
  <si>
    <t>https://link.springer.com/content/pdf/10.1186/s13049-020-00734-9.pdf</t>
  </si>
  <si>
    <t>Transport of COVID-19 and other highly contagious patients by helicopter and fixed-wing air ambulance: a narrative review and experience of the Swiss air rescue Rega</t>
  </si>
  <si>
    <t>Dami, F. and Berthoz, V.</t>
  </si>
  <si>
    <t>http://dx.doi.org/10.1186/s13049-020-00735-8</t>
  </si>
  <si>
    <t>Lausanne medical dispatch centre's response to COVID-19</t>
  </si>
  <si>
    <t>Emergency ambulance dispatch</t>
  </si>
  <si>
    <t xml:space="preserve">Goyal et al. </t>
  </si>
  <si>
    <t>Stroke</t>
  </si>
  <si>
    <t>https://www.ahajournals.org/doi/10.1161/STROKEAHA.120.030340</t>
  </si>
  <si>
    <t>Prehospital Triage of Acute Stroke Patients During the COVID-19 Pandemic</t>
  </si>
  <si>
    <t>Triage: stroke</t>
  </si>
  <si>
    <t>Jaffe et al.</t>
  </si>
  <si>
    <t>Israel</t>
  </si>
  <si>
    <t>The American Journal of Emergency Medicine</t>
  </si>
  <si>
    <t>https://www.sciencedirect.com/science/article/pii/S0735675720302515</t>
  </si>
  <si>
    <t>The role of emergency medical services in containing COVID-19</t>
  </si>
  <si>
    <t>Boehronger et al.</t>
  </si>
  <si>
    <t>The Journal of rural health</t>
  </si>
  <si>
    <t>http://dx.doi.org/10.1111/jrh.12441</t>
  </si>
  <si>
    <t>An Emergency Amendment to the National Scope of Practice for Paramedics in the Setting of a Global Pandemic</t>
  </si>
  <si>
    <t>New care responses: Scope of practice</t>
  </si>
  <si>
    <t>Jalili</t>
  </si>
  <si>
    <t>Advanced Journal of Emergency Medicine</t>
  </si>
  <si>
    <t>http://ajem.tums.ac.ir/index.php/ajem/article/view/376/274</t>
  </si>
  <si>
    <t xml:space="preserve">How Should Emergency Medical Services Personnel  Protect  Themselves and the Patients During COVID-19 Pandemic?
</t>
  </si>
  <si>
    <t>Yang</t>
  </si>
  <si>
    <t>https://www.ncbi.nlm.nih.gov/pmc/articles/PMC7194990/pdf/main.pdf</t>
  </si>
  <si>
    <t>Taipei Azalea - Supraglottic airways (SGA) preassembled with high-efficiency particulate air (HEPA) filters to simplify prehospital airway management for patients with out-of-hospital cardiac arrests (OHCA) during Coronavirus Disease 2019 (COVID-19) pandemic</t>
  </si>
  <si>
    <t>Airway equipment</t>
  </si>
  <si>
    <t>American Journal of Emergency Medicine</t>
  </si>
  <si>
    <t>https://www.ncbi.nlm.nih.gov/pmc/articles/PMC7270787/pdf/main.pdf</t>
  </si>
  <si>
    <t>COVID 19 a challenge for emergency medicine and every health care professional</t>
  </si>
  <si>
    <t>PPE, disinfection of ambulances</t>
  </si>
  <si>
    <t>MacDonald et al.</t>
  </si>
  <si>
    <t>Canadian Journal of Emergency Medicine</t>
  </si>
  <si>
    <t>https://www.cambridge.org/core/services/aop-cambridge-core/content/view/EDB7C34E623FFA6BA1BF21B5BD63314E/S1481803520004133a.pdf/implementing_a_covid19_airway_management_strategy_for_a_provincial_critical_care_and_ground_transport_program.pdf</t>
  </si>
  <si>
    <t>Implementing a COVID19 airway management strategy for a provincial critical care and ground transport program</t>
  </si>
  <si>
    <t>Clinical scenario: airway management</t>
  </si>
  <si>
    <t>Higginson et al.</t>
  </si>
  <si>
    <t>Journal of Paramedic Practice</t>
  </si>
  <si>
    <t>https://www.magonlinelibrary.com/doi/full/10.12968/jpar.2020.12.6.221</t>
  </si>
  <si>
    <t>Paramedic use of PPE and testing during the COVID-19 pandemic</t>
  </si>
  <si>
    <t>Detail</t>
  </si>
  <si>
    <t>salute.gov.it</t>
  </si>
  <si>
    <t>http://www.salute.gov.it/portale/nuovocoronavirus/dettaglioNotizieNuovoCoronavirus.jsp?lingua=italiano&amp;menu=notizie&amp;p=dalministero&amp;id=4756</t>
  </si>
  <si>
    <t>"Health relaunch": for a stronger and closer Ssn. The video of Minister Speranza</t>
  </si>
  <si>
    <t xml:space="preserve">Transfer </t>
  </si>
  <si>
    <t>COVID-AMBULANCE: H24 high bio-containment rescue vehicles will be purchased, to be used for transfers of Covid-19 patients, for protected discharges or for inter-hospital transport. There will also be dedicated staff with a doctor, nurse and driver / stretcher.</t>
  </si>
  <si>
    <t>Korea Centers for Disease Control and Prevention</t>
  </si>
  <si>
    <t>South Korea</t>
  </si>
  <si>
    <t>https://eena.org/webinars/korea-response-to-covid-19/</t>
  </si>
  <si>
    <t>The current COVID-19 situation and response measures in Republic of Korea</t>
  </si>
  <si>
    <t>Cooperation with Korean National Fire Agency to transport patients:
Transport suspected/confirmed cases
- From airport/LTC facilities, etc.
- To designated facilities/hospitals
Disinfection of vehicles</t>
  </si>
  <si>
    <t>Magen David Adom</t>
  </si>
  <si>
    <t>afdma.org</t>
  </si>
  <si>
    <t>https://afmda.org/buses-for-coronavirus-patients/</t>
  </si>
  <si>
    <t>MDA has come up with another innovative way to combat the pandemic: buses for coronavirus patients</t>
  </si>
  <si>
    <t>Buses for coronavirus patients. 
These MDA-buses allow us to safely transport infected victims in larger groups, which both minimizes the spread of infection and uses less of MDA’s operational vehicles. Each bus can evacuate up to thirteen patients at a time and eleven others sitting in the back, if needed. The bus can also be used to transport up to fourteen EMTs and paramedics to the scene of an incident. In the middle of the bus, there are two beds with equipment suitable for advanced life support care, including defibrillators that can also perform ECG and automated chest compressions devices. Two paramedics are appointed to treat patients who are lying in this part, while they can see through the camera what is happening in the back, where up to eleven evacuees can be transported in stable or light condition. The coronavirus-specific bus is an emergency vehicle, so it’s equipped with lights, siren, and an announcement system, similar to a MICU. In addition, the bus is connected to MDA’s radio system with cameras that are fed to the MDA Medical Dispatch Center so doctors and senior paramedics from the hotline can see what is going on and, if necessary, advise the bus’s team and participate in decision making. And the bus has a special oxygen exchange system that can, according to the Ministry of Health, replace all the air in the vehicle in just seven minutes.</t>
  </si>
  <si>
    <t>https://afmda.org/magen-david-adom-announces-new-initiative-that-will-send-paramedics-to-peoples-homes-to-assist-doctors-in-conducting-remote-examinations-of-patients/</t>
  </si>
  <si>
    <t>Magen David Adom announces new initiative that will send paramedics to people’s homes to assist doctors in conducting remote examinations of patients</t>
  </si>
  <si>
    <t>Patient treatment/triage</t>
  </si>
  <si>
    <t>Community paramedicine: assisting delivery of telehealth by medics</t>
  </si>
  <si>
    <t xml:space="preserve">Under the community medicine plan:
•Patients will dial 101 for every medical problem.
•Magen David Adom dispatchers will triage calls into “red” and “green” categories.
•The “red” calls will be responded to immediately by a Magen David Adom ambulance or Mobile Intensive Care Unit and the patient will be taken to the hospital emergency room.
•The “green” calls will be transferred to a secondary specialized Community Dispatch Center. These calls will use video-chat technology to initiate a consultation between the patient and a physician.
•If the doctor decides the patient requires certain tests, such as assessing their vital signs, taking their EKG, taking point-of-care blood tests, etc., a specially trained community paramedic will be sent to the patient’s home with special telemedicine equipment that will enable the doctor to examine the patient remotely.
•The paramedic, working under the doctor’s order, will perform all the needed tests — and assist the doctor with his prognosis. The paramedic will then treat the patient according to the doctor’s orders.
•The Community Dispatch Center will follow up with the patient the next day to assess their recovery
</t>
  </si>
  <si>
    <t>https://www.socialstyrelsen.se/aktuellt/snabbutbildade-avlastar-ambulansvarden/</t>
  </si>
  <si>
    <t>Quickly trained relieves the ambulance staff</t>
  </si>
  <si>
    <t xml:space="preserve">To meet the rapidly increasing need to relocate covid-19 patients, rapid medical training provided to people from the home defense, the aviation industry and various health care programs to provide transport for COVID patients. Transport vehicles were also converted and are now equipped with stretcher and equipped with oxygen.
</t>
  </si>
  <si>
    <t>Notruf Niederosterreich</t>
  </si>
  <si>
    <t>Austria</t>
  </si>
  <si>
    <t>https://eena.org/webinars/austrian-emergency-medical-calls-during-covid-19/</t>
  </si>
  <si>
    <t>Austrian emergency medical calls during COVID-19</t>
  </si>
  <si>
    <t xml:space="preserve">Lessons learnt and recommendations on:
•Response times for emergency and non-emergency numbers
•Update in call-taking and dispatching protocols
•Measures put in place to enable homeworking for call-takers
</t>
  </si>
  <si>
    <t>https://eena.org/data-strategies-emergency-calls-public-warning-covid19/</t>
  </si>
  <si>
    <t>Data and strategies on emergency calls &amp; public warning during COVID-19 outbreak</t>
  </si>
  <si>
    <t>Strategies used to face the COVID-19 outbreak: creation of dedicated hotlines, hotlines by region, increasing call centre capacity, online services, accessibility, communication with the public, ICT provisions for people in quarantine.</t>
  </si>
  <si>
    <t>Taiwan</t>
  </si>
  <si>
    <t>Academic emergency medicine</t>
  </si>
  <si>
    <t>https://doi.org/10.1197/j.aem.2004.03.016</t>
  </si>
  <si>
    <t>Emergency medical services utilization during an outbreak of severe acute respiratory syndrome (SARS) and the incidence of SARS-associated coronavirus infection among emergency medical technicians</t>
  </si>
  <si>
    <t>"Compared with the general population, EMS providers are at a higher risk of contracting SARS virus regardless of different perceived levels of risk. Standard protections and procedures for infection control should be strictly followed during both SARS-related transports and inhospital periods."</t>
  </si>
  <si>
    <t>https://doi.org/10.1197/j.aem.2004.03.021</t>
  </si>
  <si>
    <t>Loss of paramedic availability in an urban emergency medical services system during a severe acute respiratory syndrome outbreak.</t>
  </si>
  <si>
    <t>"A dedicated paramedic surveillance and quarantine program provided a useful means to manage the paramedic resource during the SARS outbreak."</t>
  </si>
  <si>
    <t>Acta bio-medica : Atenei Parmensis</t>
  </si>
  <si>
    <t>https://doi.org/10.23750/abm.v91i2.9557</t>
  </si>
  <si>
    <t>Business Intelligence applied to Emergency Medical Services in the Lombardy region during SARS-CoV-2 epidemic</t>
  </si>
  <si>
    <t xml:space="preserve">Emergency services resources reallocated based on real-time data recorded and elaborated by BI. Authors advise that BI has been of paramount importance in taking timely decisions on the management of EMS during COVID-19 out-break &amp; suggest that BI can be usefully applied to promptly identify clusters and patterns of the SARS CoV-2. 
epidemic and, consequently, make informed decisions that can improve EMS management response to the 
outbreak.
</t>
  </si>
  <si>
    <t>https://europepmc.org/article/MED/32425475</t>
  </si>
  <si>
    <t>Royal Flying Doctor Service COVID-19 activity and surge modelling in Australia</t>
  </si>
  <si>
    <t>Air transfer: Fleet design (fleet management)</t>
  </si>
  <si>
    <t>Objectives of this study were to: 1. Describe the characteristics of patients transported by either an aeromedical retrieval or road transport, by the RFDS for confirmed or suspected COVID-19; and 2. Investigate surge capacity of, and operational implications for, the RFDS in dealing with aeromedical retrievals for COVID-19. Uses a modelling approach to investigate surge capacity. Conclusion: "Modelling indicates that as COVID-19 activity increases, the RFDS will need to utilise more aircraft in the transportation of patients to inner-regional and major city hospitals. However, if COVID-19 activity was to increase to 10 patients per day per RFDS area of operations, many of the mild cases would need to remain within their communities for an extended period of time, potentially increasing the risk of community transfer. As such, it is important to ensure the RFDS has adequate funding, workforce, and equipment, to allow it to respond in the event of increased COVID-19 activity.</t>
  </si>
  <si>
    <t xml:space="preserve">Piliego </t>
  </si>
  <si>
    <t>Anesthesia &amp; Analgesia</t>
  </si>
  <si>
    <t>https://journals.lww.com/anesthesia-analgesia/Citation/9000/The_ultrasound_guided_triage__a_new_tool_for.95645.aspx</t>
  </si>
  <si>
    <t>The ultrasound guided triage: a new tool for prehospital management of COVID-19 pandemic</t>
  </si>
  <si>
    <t>Field hospital triage</t>
  </si>
  <si>
    <t>Providing "field hospital" (to avoid contact between infected patients and non-infected patients) tents with an ultrasound scanner could permit early diagnosis outside the hospital, effectively implementing an “US triage”.</t>
  </si>
  <si>
    <t xml:space="preserve">Emerg Infect Dis </t>
  </si>
  <si>
    <t>https://wwwnc.cdc.gov/eid/article/10/7/03-0608_article</t>
  </si>
  <si>
    <t>Transporting patient with suspected SARS</t>
  </si>
  <si>
    <t>describes the use of a portable isolation unit (PIU) for transporting suspected SARS cases</t>
  </si>
  <si>
    <t>Ventura et al.</t>
  </si>
  <si>
    <t>Heliyon</t>
  </si>
  <si>
    <t>https://www.ncbi.nlm.nih.gov/pmc/articles/PMC7196380/</t>
  </si>
  <si>
    <t>Emergency Medical Services resource capacity and competency amid COVID-19 in the United States: Preliminary findings from a national survey</t>
  </si>
  <si>
    <t xml:space="preserve">Survey results </t>
  </si>
  <si>
    <t>"An overwhelming number of EMS providers report having limited access to N95 respirators, receiving little or no benefits from COVID-19 related work, and report no institutional policy on social distancing practices despite CDC recommendations. For providers who do have access to N95 respirators, 31% report having to use the same mask for 1 week or longer. Approximately 1/3 of the surveyed participants were unsure of when a COVID-19 patient is infectious. The data suggests regular decontamination of EMS equipment after each patient contact is not a regular practice."</t>
  </si>
  <si>
    <t>International journal of environmental research and public health</t>
  </si>
  <si>
    <t>Quarantine Vehicle Scheduling for Transferring High-Risk Individuals in Epidemic Areas</t>
  </si>
  <si>
    <t>Vehicle scheduling</t>
  </si>
  <si>
    <t>The authors propose a hybrid algorithm based on the water wave optimization (WWO) metaheuristic and neighborhood search to address the challenge of efficiently scheduling vehicles to transfer high-risk individuals for medical isolation in epidemic areas. "Computational results demonstrate that the proposed algorithm significantly outperforms several existing algorithms and obtains high-quality solutions on real-world problem instances for high-risk individual transfer in Hangzhou, China, during the peak period of the novel coronavirus pneumonia (COVID-19)."</t>
  </si>
  <si>
    <t>https://www.medrxiv.org/content/10.1101/2020.05.24.20111666v1</t>
  </si>
  <si>
    <t>Evaluation of the disinfecting capacity of ozone in emergency vehicles</t>
  </si>
  <si>
    <t>Disinfection of ambulances</t>
  </si>
  <si>
    <t>Lack of effectiveness of ozone disinfection - used a lentivector preparation as a biosafe substitutive model for infectious SARS-CoV-2 virions to evaluate the disinfecting capacities of nebulized ozone.</t>
  </si>
  <si>
    <t>https://www.medrxiv.org/content/10.1101/2020.05.22.20110718v1</t>
  </si>
  <si>
    <t>Occupational Exposures and Programmatic Response to COVID-19 Pandemic: An Emergency Medical Services Experience</t>
  </si>
  <si>
    <t>Programmatic strategies were associated with a reduction in COVID-19 exposures among EMS providers, while achieving a measured use of PPE.</t>
  </si>
  <si>
    <t>H1N1</t>
  </si>
  <si>
    <t>Mil Med</t>
  </si>
  <si>
    <t>https://doi.org/10.7205/MILMED-D-09-00175</t>
  </si>
  <si>
    <t>Department of Defense position on patient movement during influenza A (H1N1) pandemic: implications for actions now</t>
  </si>
  <si>
    <t>Lessons learned: H1N1</t>
  </si>
  <si>
    <t>Describes policy discussions around patient movement during H1N1</t>
  </si>
  <si>
    <t>Singapore</t>
  </si>
  <si>
    <t>Prehosp Emerg Care</t>
  </si>
  <si>
    <t>https://europepmc.org/article/pmc/pmc7119060</t>
  </si>
  <si>
    <t>New paradigm for protection: the emergency ambulance services in the time of severe acute respiratory syndrome</t>
  </si>
  <si>
    <t>Transfer: SARS</t>
  </si>
  <si>
    <t>Lessons learned: SARS and ambulance service</t>
  </si>
  <si>
    <t>"With SARS, certain policies had to be implemented rapidly by the emergency ambulance services and the Ministry of Health to support and protect all personnel
adequately. The authors discuss the changes in policies and personnel behavior, the training and education that had to be disseminated widely, and certain alternatives in policies such as transportation."</t>
  </si>
  <si>
    <t>https://doi.org/10.1016/j.prehos.2003.12.015</t>
  </si>
  <si>
    <t>April–June 2004</t>
  </si>
  <si>
    <t>An emergency medical services transfer authorization center in response to the Toronto severe acute respiratory syndrome outbreak</t>
  </si>
  <si>
    <t xml:space="preserve">Lessons learned: SARS and dispatch </t>
  </si>
  <si>
    <t>There was no reported spread of SARS resulting from interfacility patient transfers since the center began operation on April 1, 2003, and anecdotal evidence demonstrates it identified up to 13 new SARS cases.</t>
  </si>
  <si>
    <t>https://doi.org/10.1080/10903120600725892</t>
  </si>
  <si>
    <t>July-Sept 2006</t>
  </si>
  <si>
    <t>Performance analysis of a medical decision algorithm to mitigate spread of SARS due to interfacility patient transfers</t>
  </si>
  <si>
    <t>Transport decision algorithm</t>
  </si>
  <si>
    <t>The medical decision algorithm was highly sensitive and specific in correctly authorizing transfers. Despite its highly sensitive and specific algorithm, it did incorrectly deny authorization to a very small number of patients without SARS.</t>
  </si>
  <si>
    <t>https://doi.org/10.1016/j.resuscitation.2005.12.007</t>
  </si>
  <si>
    <t>The emergency medical services in Singapore</t>
  </si>
  <si>
    <t>Section on PPE, cleaning and disinfection, transport of high risk patients</t>
  </si>
  <si>
    <t>Maudet et al.</t>
  </si>
  <si>
    <t>Rev Med Suisse</t>
  </si>
  <si>
    <t>https://www.revmed.ch/covid-19/Urgences-prehospitalieres-crise-COVID-19</t>
  </si>
  <si>
    <t>Emergency Medical Services: COVID-19 crisis</t>
  </si>
  <si>
    <t>Triage, transfer, PPE</t>
  </si>
  <si>
    <t>detailed description of strategies implemented by EMS in response to COVID-19 (full text in french)</t>
  </si>
  <si>
    <t>Document ID</t>
  </si>
  <si>
    <t>Document  ID</t>
  </si>
  <si>
    <t>Sechi et al.</t>
  </si>
  <si>
    <t>Gardiner et al.</t>
  </si>
  <si>
    <t>Tsai et al.</t>
  </si>
  <si>
    <t>Zhang et al.</t>
  </si>
  <si>
    <t xml:space="preserve">Biurrun et al. </t>
  </si>
  <si>
    <t>Murphy et al.</t>
  </si>
  <si>
    <t>Otto et al.</t>
  </si>
  <si>
    <t>Lateef et al.</t>
  </si>
  <si>
    <t>Lateef</t>
  </si>
  <si>
    <t>https://www.mdpi.com/1660-4601/17/7/2275</t>
  </si>
  <si>
    <t>July 2004</t>
  </si>
  <si>
    <t>March 2006</t>
  </si>
  <si>
    <t>National Association of Emergency Medical Technicians</t>
  </si>
  <si>
    <t>Website/ Journal</t>
  </si>
  <si>
    <t>Infection control in face to face settings</t>
  </si>
  <si>
    <t>Treatment of patients/new services</t>
  </si>
  <si>
    <t>Patient care measures</t>
  </si>
  <si>
    <t xml:space="preserve">Service Enablers </t>
  </si>
  <si>
    <t>Specific settings</t>
  </si>
  <si>
    <t>Number of Documents</t>
  </si>
  <si>
    <t>% of Total Number of Documents</t>
  </si>
  <si>
    <t>% of Total Number of Topics</t>
  </si>
  <si>
    <t>Number of Topics</t>
  </si>
  <si>
    <t xml:space="preserve">Kim </t>
  </si>
  <si>
    <t>Disaster Medicine and Public Health Preparedness</t>
  </si>
  <si>
    <t>https://www.cambridge.org/core/journals/disaster-medicine-and-public-health-preparedness/article/drawing-on-israels-experience-organizing-volunteers-to-operationalize-drivethrough-coronavirus-testing-centers/1E9310A950A05FC92B8ADB7D5057801F</t>
  </si>
  <si>
    <t>Drawing on Israel’s Experience Organizing Volunteers to Operationalize Drive-Through Coronavirus Testing Centers</t>
  </si>
  <si>
    <t xml:space="preserve">Service: COVID-19 testing </t>
  </si>
  <si>
    <t>This article examines the challenges that the national EMS and volunteers faced in the process of implementing drive-through testing centers to offer
lessons learned and direction to health-care professionals in other countries.</t>
  </si>
  <si>
    <t>https://www.jems.com/2020/05/18/cuyahoga-falls-oh-gets-creative-during-pandemic/</t>
  </si>
  <si>
    <t>Cuyahoga Falls (OH) Gets Creative during Pandemic</t>
  </si>
  <si>
    <t xml:space="preserve">Device to safely exhaust all patient-exhaled air from the back of an ambulance. Here’s how it works: One end of tubing is placed over a patient’s mask while the other end is connected to the exhaust. It then exhausts a patient’s entire exhaled air so everything they breathe out gets exhausted immediately from the ambulance. Cuyahoga Falls Ohio is using this on all of its ambulances after being directed to install the device by his chief and with approval from the medical director.
</t>
  </si>
  <si>
    <t>https://www.jems.com/2020/05/26/glen-cove-ny-ambulances-cleaned-daily-covid-19-killing-solution/</t>
  </si>
  <si>
    <t>Glen Cove (NY) Ambulances to be Cleaned Daily with COVID-19-killing Solution</t>
  </si>
  <si>
    <t xml:space="preserve">The city of Glen Cove, NY, will partner with a cleaning service for emergency medical services (EMS) and fire departments, to stop the spread of potential infections. The company will conduct daily cleanings of Glen Cove’s EMS ambulances. Because human coronaviruses can remain active on surfaces such as glass, plastic, or metal plastic for up to nine days after exposure, Clinical Clean uses a cleaning solution approved by the Environmental Protection Agency. The application is safe for all surfaces and kills coronaviruses, the flu, and cold germs in about two minutes. The application can also treat hard-to-reach areas.
</t>
  </si>
  <si>
    <t>Ott</t>
  </si>
  <si>
    <t>https://www.resuscitationjournal.com/article/S0300-9572(20)30191-X/abstract</t>
  </si>
  <si>
    <t>Exploration of strategies to reduce aerosol-spread during chest compressions: A simulation and cadaver model</t>
  </si>
  <si>
    <t>The study explores strategies to reduce aerosol-spread during chest compressions. Results: Most aerosol-spread at the direction of the provider was visualized during compression-only-CPR. The use of a surgical mask and of an oxygen mask on the patient's face deflected the spread. Inserting a supraglottic airway device connected to an airway filter lead to a remarkable reduction of aerosol-spread. Conclusion: The early insertion of a supraglottic airway device connected to an airway filter before starting chest compression may be beneficial for
staff protection during CPR.</t>
  </si>
  <si>
    <t xml:space="preserve">Malak R. </t>
  </si>
  <si>
    <t>Organisation / author(s)</t>
  </si>
  <si>
    <t>Chen et al.</t>
  </si>
  <si>
    <t>Chow-in Ko et al.</t>
  </si>
  <si>
    <t>Document source</t>
  </si>
  <si>
    <t>Lessons learned: SARS and infection control</t>
  </si>
  <si>
    <t>Lessons learned: SARS and fleet design (portable isolation unit)</t>
  </si>
  <si>
    <t>COVID-19</t>
  </si>
  <si>
    <t>SARS</t>
  </si>
  <si>
    <t>MERS</t>
  </si>
  <si>
    <t>Lessons learned: SARS, staffing and quarantine arrangements</t>
  </si>
  <si>
    <t>Infection prevention during transfer and transport of patients with suspected COVID-19 requiring hospital care</t>
  </si>
  <si>
    <t>Number of Authoritative documents</t>
  </si>
  <si>
    <t>% of Total Number of Authoritative documents</t>
  </si>
  <si>
    <t>Number of Non-authoritative documents</t>
  </si>
  <si>
    <t>% of Total Number of Non-authoritative documents</t>
  </si>
  <si>
    <t>Smereka et al.</t>
  </si>
  <si>
    <t xml:space="preserve">Document source </t>
  </si>
  <si>
    <r>
      <t xml:space="preserve">Guidelines for international aeromedical transfers involving </t>
    </r>
    <r>
      <rPr>
        <b/>
        <sz val="9"/>
        <rFont val="Tahoma"/>
        <family val="2"/>
      </rPr>
      <t xml:space="preserve">New Zealand-based medical attendants </t>
    </r>
    <r>
      <rPr>
        <sz val="9"/>
        <rFont val="Tahoma"/>
        <family val="2"/>
      </rPr>
      <t>(non-COVID patient)</t>
    </r>
  </si>
  <si>
    <r>
      <t xml:space="preserve">Guidelines for international aeromedical transfers involving </t>
    </r>
    <r>
      <rPr>
        <b/>
        <sz val="9"/>
        <rFont val="Tahoma"/>
        <family val="2"/>
      </rPr>
      <t>overseas medical attendants</t>
    </r>
    <r>
      <rPr>
        <sz val="9"/>
        <rFont val="Tahoma"/>
        <family val="2"/>
      </rPr>
      <t xml:space="preserve"> (non-COVID patient)</t>
    </r>
  </si>
  <si>
    <r>
      <t xml:space="preserve">Interim Guidance for Basic and Advanced Life Support in Adults, Children, and Neonates With Suspected or Confirmed COVID-19: From the Emergency Cardiovascular Care Committee and Get With the Guidelines </t>
    </r>
    <r>
      <rPr>
        <vertAlign val="superscript"/>
        <sz val="9"/>
        <rFont val="Tahoma"/>
        <family val="2"/>
      </rPr>
      <t>®</t>
    </r>
    <r>
      <rPr>
        <sz val="9"/>
        <rFont val="Tahoma"/>
        <family val="2"/>
      </rPr>
      <t>-Resuscitation Adult and Pediatric Task Forces of the American Heart Association in Collaboration With the American Academy of Pediatrics, American Association for Respiratory Care, American College of Emergency Physicians, The Society of Critical Care Anesthesiologists, and American Society of Anesthesiologists: Supporting Organizations: American Association of Critical Care Nurses and National EMS Physicians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</si>
</sst>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sz val="9"/>
      <color indexed="81"/>
      <name val="Tahoma"/>
      <family val="2"/>
    </font>
    <font>
      <b/>
      <sz val="9"/>
      <color indexed="81"/>
      <name val="Tahoma"/>
      <family val="2"/>
    </font>
    <font>
      <sz val="9"/>
      <name val="Calibri"/>
      <family val="2"/>
      <scheme val="minor"/>
    </font>
    <font>
      <b/>
      <sz val="10"/>
      <color theme="1"/>
      <name val="Calibri"/>
      <family val="2"/>
      <scheme val="minor"/>
    </font>
    <font>
      <b/>
      <sz val="9"/>
      <color theme="1"/>
      <name val="Tahoma"/>
      <family val="2"/>
    </font>
    <font>
      <b/>
      <sz val="9"/>
      <name val="Tahoma"/>
      <family val="2"/>
    </font>
    <font>
      <sz val="9"/>
      <color theme="1"/>
      <name val="Tahoma"/>
      <family val="2"/>
    </font>
    <font>
      <sz val="9"/>
      <name val="Tahoma"/>
      <family val="2"/>
    </font>
    <font>
      <sz val="9"/>
      <color rgb="FF1C2024"/>
      <name val="Tahoma"/>
      <family val="2"/>
    </font>
    <font>
      <sz val="9"/>
      <color rgb="FF1D2129"/>
      <name val="Tahoma"/>
      <family val="2"/>
    </font>
    <font>
      <u/>
      <sz val="9"/>
      <color theme="10"/>
      <name val="Tahoma"/>
      <family val="2"/>
    </font>
    <font>
      <vertAlign val="superscript"/>
      <sz val="9"/>
      <name val="Tahoma"/>
      <family val="2"/>
    </font>
    <font>
      <b/>
      <sz val="9"/>
      <color theme="0"/>
      <name val="Tahoma"/>
      <family val="2"/>
    </font>
  </fonts>
  <fills count="12">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8D1FF"/>
        <bgColor indexed="64"/>
      </patternFill>
    </fill>
    <fill>
      <patternFill patternType="solid">
        <fgColor theme="5" tint="0.39997558519241921"/>
        <bgColor indexed="64"/>
      </patternFill>
    </fill>
    <fill>
      <patternFill patternType="solid">
        <fgColor rgb="FFECD9FF"/>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93FFFF"/>
        <bgColor indexed="64"/>
      </patternFill>
    </fill>
    <fill>
      <patternFill patternType="solid">
        <fgColor theme="8"/>
        <bgColor indexed="64"/>
      </patternFill>
    </fill>
  </fills>
  <borders count="31">
    <border>
      <left/>
      <right/>
      <top/>
      <bottom/>
      <diagonal/>
    </border>
    <border>
      <left/>
      <right/>
      <top/>
      <bottom style="thick">
        <color theme="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top style="thick">
        <color rgb="FF0070C0"/>
      </top>
      <bottom style="thin">
        <color indexed="64"/>
      </bottom>
      <diagonal/>
    </border>
    <border>
      <left/>
      <right/>
      <top style="thick">
        <color rgb="FF0070C0"/>
      </top>
      <bottom style="thin">
        <color indexed="64"/>
      </bottom>
      <diagonal/>
    </border>
    <border>
      <left/>
      <right style="medium">
        <color indexed="64"/>
      </right>
      <top style="thick">
        <color rgb="FF0070C0"/>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0" fontId="2" fillId="0" borderId="1" applyNumberFormat="0" applyFill="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238">
    <xf numFmtId="0" fontId="0" fillId="0" borderId="0" xfId="0"/>
    <xf numFmtId="0" fontId="4" fillId="3" borderId="0" xfId="0" applyFont="1" applyFill="1"/>
    <xf numFmtId="0" fontId="4" fillId="3" borderId="0" xfId="0" applyFont="1" applyFill="1" applyBorder="1"/>
    <xf numFmtId="0" fontId="4" fillId="0" borderId="0" xfId="0" applyFont="1" applyBorder="1"/>
    <xf numFmtId="0" fontId="3" fillId="3" borderId="0" xfId="0" applyFont="1" applyFill="1"/>
    <xf numFmtId="0" fontId="3" fillId="3" borderId="0" xfId="0" applyFont="1" applyFill="1" applyBorder="1"/>
    <xf numFmtId="0" fontId="3" fillId="0" borderId="0" xfId="0" applyFont="1" applyBorder="1"/>
    <xf numFmtId="0" fontId="4" fillId="3" borderId="0" xfId="0" applyFont="1" applyFill="1" applyAlignment="1">
      <alignment vertical="top"/>
    </xf>
    <xf numFmtId="0" fontId="4" fillId="3" borderId="0" xfId="0" applyFont="1" applyFill="1" applyBorder="1" applyAlignment="1">
      <alignment vertical="top"/>
    </xf>
    <xf numFmtId="0" fontId="4" fillId="0" borderId="0" xfId="0" applyFont="1" applyBorder="1" applyAlignment="1">
      <alignment vertical="top"/>
    </xf>
    <xf numFmtId="0" fontId="4" fillId="3" borderId="5" xfId="0" applyFont="1" applyFill="1" applyBorder="1" applyAlignment="1">
      <alignment vertical="top"/>
    </xf>
    <xf numFmtId="0" fontId="4" fillId="5" borderId="0" xfId="0" applyFont="1" applyFill="1" applyAlignment="1">
      <alignment vertical="top"/>
    </xf>
    <xf numFmtId="0" fontId="4" fillId="0" borderId="0" xfId="0" applyFont="1" applyAlignment="1">
      <alignment vertical="top"/>
    </xf>
    <xf numFmtId="0" fontId="4" fillId="0" borderId="5" xfId="0" applyFont="1" applyBorder="1" applyAlignment="1">
      <alignment vertical="top"/>
    </xf>
    <xf numFmtId="0" fontId="4" fillId="5" borderId="5" xfId="0" applyFont="1" applyFill="1" applyBorder="1" applyAlignment="1">
      <alignment vertical="top"/>
    </xf>
    <xf numFmtId="0" fontId="4" fillId="7" borderId="0" xfId="0" applyFont="1" applyFill="1"/>
    <xf numFmtId="0" fontId="9" fillId="0" borderId="0" xfId="0" applyFont="1" applyAlignment="1">
      <alignment horizontal="left"/>
    </xf>
    <xf numFmtId="0" fontId="0" fillId="3" borderId="0" xfId="0" applyFill="1"/>
    <xf numFmtId="0" fontId="0" fillId="0" borderId="0" xfId="0" applyFont="1"/>
    <xf numFmtId="0" fontId="3" fillId="0" borderId="0" xfId="0" applyFont="1" applyAlignment="1">
      <alignment vertical="center"/>
    </xf>
    <xf numFmtId="0" fontId="0" fillId="0" borderId="0" xfId="0" applyFont="1" applyAlignment="1">
      <alignment horizontal="center"/>
    </xf>
    <xf numFmtId="0" fontId="0" fillId="3" borderId="0" xfId="0" applyFont="1" applyFill="1"/>
    <xf numFmtId="0" fontId="9" fillId="3" borderId="0" xfId="0" applyFont="1" applyFill="1" applyAlignment="1">
      <alignment horizontal="left"/>
    </xf>
    <xf numFmtId="0" fontId="0" fillId="3" borderId="0" xfId="0" applyFont="1" applyFill="1" applyAlignment="1">
      <alignment horizontal="center"/>
    </xf>
    <xf numFmtId="0" fontId="3" fillId="3" borderId="0" xfId="0" applyFont="1" applyFill="1" applyAlignment="1">
      <alignment vertical="center"/>
    </xf>
    <xf numFmtId="0" fontId="4" fillId="3" borderId="8" xfId="0" applyFont="1" applyFill="1" applyBorder="1" applyAlignment="1">
      <alignment horizontal="center"/>
    </xf>
    <xf numFmtId="0" fontId="4" fillId="3" borderId="5" xfId="0" applyFont="1" applyFill="1" applyBorder="1" applyAlignment="1">
      <alignment horizontal="center"/>
    </xf>
    <xf numFmtId="0" fontId="10" fillId="3" borderId="4" xfId="0" applyFont="1" applyFill="1" applyBorder="1"/>
    <xf numFmtId="0" fontId="4" fillId="3" borderId="4" xfId="0" applyFont="1" applyFill="1" applyBorder="1" applyAlignment="1">
      <alignment horizontal="center"/>
    </xf>
    <xf numFmtId="0" fontId="4" fillId="3" borderId="10" xfId="0" applyFont="1" applyFill="1" applyBorder="1" applyAlignment="1">
      <alignment horizontal="center"/>
    </xf>
    <xf numFmtId="164" fontId="4" fillId="3" borderId="3" xfId="3" applyNumberFormat="1" applyFont="1" applyFill="1" applyBorder="1" applyAlignment="1">
      <alignment horizontal="center"/>
    </xf>
    <xf numFmtId="164" fontId="4" fillId="3" borderId="5" xfId="3" applyNumberFormat="1" applyFont="1" applyFill="1" applyBorder="1" applyAlignment="1">
      <alignment horizontal="center"/>
    </xf>
    <xf numFmtId="164" fontId="4" fillId="3" borderId="10" xfId="3" applyNumberFormat="1" applyFont="1" applyFill="1" applyBorder="1" applyAlignment="1">
      <alignment horizontal="center"/>
    </xf>
    <xf numFmtId="15" fontId="0" fillId="3" borderId="0" xfId="0" applyNumberFormat="1" applyFill="1"/>
    <xf numFmtId="164" fontId="4" fillId="3" borderId="8" xfId="3" applyNumberFormat="1" applyFont="1" applyFill="1" applyBorder="1" applyAlignment="1">
      <alignment horizontal="center"/>
    </xf>
    <xf numFmtId="0" fontId="4" fillId="3" borderId="9" xfId="0" applyFont="1" applyFill="1" applyBorder="1" applyAlignment="1">
      <alignment horizontal="center"/>
    </xf>
    <xf numFmtId="164" fontId="4" fillId="3" borderId="9" xfId="3" applyNumberFormat="1" applyFont="1" applyFill="1" applyBorder="1" applyAlignment="1">
      <alignment horizontal="center"/>
    </xf>
    <xf numFmtId="0" fontId="4" fillId="3" borderId="15" xfId="0" applyFont="1" applyFill="1" applyBorder="1" applyAlignment="1">
      <alignment horizontal="center" vertical="top"/>
    </xf>
    <xf numFmtId="0" fontId="5" fillId="3" borderId="15" xfId="0" applyFont="1" applyFill="1" applyBorder="1" applyAlignment="1">
      <alignment horizontal="center" vertical="top"/>
    </xf>
    <xf numFmtId="0" fontId="5" fillId="3" borderId="15" xfId="0" applyFont="1" applyFill="1" applyBorder="1" applyAlignment="1">
      <alignment vertical="top"/>
    </xf>
    <xf numFmtId="0" fontId="5" fillId="3" borderId="15" xfId="0" applyFont="1" applyFill="1" applyBorder="1" applyAlignment="1">
      <alignment horizontal="left" vertical="top"/>
    </xf>
    <xf numFmtId="0" fontId="5" fillId="3" borderId="15" xfId="2" applyFont="1" applyFill="1" applyBorder="1" applyAlignment="1">
      <alignment horizontal="left" vertical="top"/>
    </xf>
    <xf numFmtId="15" fontId="5" fillId="3" borderId="15" xfId="0" quotePrefix="1" applyNumberFormat="1" applyFont="1" applyFill="1" applyBorder="1" applyAlignment="1">
      <alignment horizontal="center" vertical="top"/>
    </xf>
    <xf numFmtId="0" fontId="5" fillId="3" borderId="15" xfId="2" applyFont="1" applyFill="1" applyBorder="1" applyAlignment="1">
      <alignment vertical="top"/>
    </xf>
    <xf numFmtId="15" fontId="4" fillId="3" borderId="15" xfId="0" applyNumberFormat="1" applyFont="1" applyFill="1" applyBorder="1" applyAlignment="1">
      <alignment horizontal="center" vertical="top"/>
    </xf>
    <xf numFmtId="0" fontId="5" fillId="3" borderId="15" xfId="2" applyFont="1" applyFill="1" applyBorder="1" applyAlignment="1">
      <alignment horizontal="center" vertical="top"/>
    </xf>
    <xf numFmtId="0" fontId="4" fillId="3" borderId="15" xfId="0" applyNumberFormat="1" applyFont="1" applyFill="1" applyBorder="1" applyAlignment="1">
      <alignment horizontal="center" vertical="top" wrapText="1"/>
    </xf>
    <xf numFmtId="0" fontId="4" fillId="3" borderId="15" xfId="0" applyFont="1" applyFill="1" applyBorder="1" applyAlignment="1">
      <alignment horizontal="center" vertical="top" wrapText="1"/>
    </xf>
    <xf numFmtId="164" fontId="4" fillId="3" borderId="15" xfId="3" applyNumberFormat="1" applyFont="1" applyFill="1" applyBorder="1" applyAlignment="1">
      <alignment horizontal="center" vertical="top"/>
    </xf>
    <xf numFmtId="0" fontId="4" fillId="3" borderId="15" xfId="0" applyFont="1" applyFill="1" applyBorder="1" applyAlignment="1">
      <alignment vertical="top"/>
    </xf>
    <xf numFmtId="0" fontId="4" fillId="0" borderId="22" xfId="0" applyFont="1" applyBorder="1" applyAlignment="1">
      <alignment horizontal="center" vertical="top"/>
    </xf>
    <xf numFmtId="164" fontId="4" fillId="0" borderId="0" xfId="3" applyNumberFormat="1" applyFont="1" applyBorder="1" applyAlignment="1">
      <alignment horizontal="center" vertical="top"/>
    </xf>
    <xf numFmtId="0" fontId="3" fillId="3" borderId="22" xfId="0" applyFont="1" applyFill="1" applyBorder="1"/>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3" borderId="11" xfId="0" applyFont="1" applyFill="1" applyBorder="1" applyAlignment="1">
      <alignment horizontal="center" vertical="top"/>
    </xf>
    <xf numFmtId="0" fontId="14" fillId="3" borderId="5" xfId="0" applyFont="1" applyFill="1" applyBorder="1" applyAlignment="1">
      <alignment horizontal="center" vertical="top"/>
    </xf>
    <xf numFmtId="0" fontId="14" fillId="3" borderId="5" xfId="0" applyFont="1" applyFill="1" applyBorder="1" applyAlignment="1">
      <alignment vertical="top"/>
    </xf>
    <xf numFmtId="0" fontId="14" fillId="3" borderId="5" xfId="0" applyFont="1" applyFill="1" applyBorder="1" applyAlignment="1">
      <alignment horizontal="left" vertical="top"/>
    </xf>
    <xf numFmtId="0" fontId="14" fillId="3" borderId="5" xfId="2" applyFont="1" applyFill="1" applyBorder="1" applyAlignment="1">
      <alignment horizontal="left" vertical="top"/>
    </xf>
    <xf numFmtId="15" fontId="14" fillId="3" borderId="5" xfId="0" applyNumberFormat="1" applyFont="1" applyFill="1" applyBorder="1" applyAlignment="1">
      <alignment horizontal="center" vertical="top"/>
    </xf>
    <xf numFmtId="0" fontId="13" fillId="3" borderId="4" xfId="0" applyFont="1" applyFill="1" applyBorder="1" applyAlignment="1">
      <alignment horizontal="left" vertical="top"/>
    </xf>
    <xf numFmtId="0" fontId="13" fillId="8" borderId="5" xfId="0" applyFont="1" applyFill="1" applyBorder="1" applyAlignment="1">
      <alignment vertical="top"/>
    </xf>
    <xf numFmtId="0" fontId="13" fillId="0" borderId="8" xfId="0" applyFont="1" applyFill="1" applyBorder="1" applyAlignment="1">
      <alignment horizontal="center" vertical="top" wrapText="1"/>
    </xf>
    <xf numFmtId="0" fontId="13" fillId="0" borderId="5" xfId="0" applyFont="1" applyBorder="1" applyAlignment="1">
      <alignment horizontal="center" vertical="top" wrapText="1"/>
    </xf>
    <xf numFmtId="0" fontId="13" fillId="0" borderId="4" xfId="0" applyFont="1" applyBorder="1" applyAlignment="1">
      <alignment horizontal="center" vertical="top" wrapText="1"/>
    </xf>
    <xf numFmtId="0" fontId="13" fillId="0" borderId="9" xfId="0" applyFont="1" applyBorder="1" applyAlignment="1">
      <alignment horizontal="center" vertical="top" wrapText="1"/>
    </xf>
    <xf numFmtId="0" fontId="13" fillId="0" borderId="3" xfId="0" applyFont="1" applyFill="1" applyBorder="1" applyAlignment="1">
      <alignment horizontal="center" vertical="top"/>
    </xf>
    <xf numFmtId="0" fontId="14" fillId="0" borderId="5" xfId="0" applyFont="1" applyBorder="1" applyAlignment="1">
      <alignment horizontal="center" vertical="top" wrapText="1"/>
    </xf>
    <xf numFmtId="0" fontId="13"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quotePrefix="1" applyFont="1" applyBorder="1" applyAlignment="1">
      <alignment horizontal="center" vertical="top" wrapText="1"/>
    </xf>
    <xf numFmtId="0" fontId="13" fillId="0" borderId="13" xfId="0" applyFont="1" applyBorder="1" applyAlignment="1">
      <alignment horizontal="center" vertical="top"/>
    </xf>
    <xf numFmtId="164" fontId="13" fillId="0" borderId="13" xfId="3" applyNumberFormat="1" applyFont="1" applyBorder="1" applyAlignment="1">
      <alignment horizontal="center" vertical="top"/>
    </xf>
    <xf numFmtId="0" fontId="13" fillId="3" borderId="5" xfId="0" applyFont="1" applyFill="1" applyBorder="1" applyAlignment="1">
      <alignment horizontal="center" vertical="top"/>
    </xf>
    <xf numFmtId="0" fontId="13" fillId="3" borderId="5" xfId="0" applyFont="1" applyFill="1" applyBorder="1" applyAlignment="1">
      <alignment vertical="top"/>
    </xf>
    <xf numFmtId="0" fontId="13" fillId="3" borderId="5" xfId="0" applyFont="1" applyFill="1" applyBorder="1" applyAlignment="1">
      <alignment horizontal="left" vertical="top"/>
    </xf>
    <xf numFmtId="15" fontId="13" fillId="3" borderId="5" xfId="0" applyNumberFormat="1" applyFont="1" applyFill="1" applyBorder="1" applyAlignment="1">
      <alignment horizontal="center" vertical="top"/>
    </xf>
    <xf numFmtId="0" fontId="14" fillId="0" borderId="10" xfId="0" applyFont="1" applyBorder="1" applyAlignment="1">
      <alignment horizontal="center" vertical="top" wrapText="1"/>
    </xf>
    <xf numFmtId="0" fontId="13" fillId="9" borderId="5" xfId="0" applyFont="1" applyFill="1" applyBorder="1" applyAlignment="1">
      <alignment vertical="top"/>
    </xf>
    <xf numFmtId="0" fontId="13" fillId="4" borderId="5" xfId="0" applyFont="1" applyFill="1" applyBorder="1" applyAlignment="1">
      <alignment vertical="top"/>
    </xf>
    <xf numFmtId="0" fontId="14" fillId="0" borderId="4" xfId="0" applyFont="1" applyFill="1" applyBorder="1" applyAlignment="1">
      <alignment horizontal="left" vertical="top"/>
    </xf>
    <xf numFmtId="0" fontId="14" fillId="3" borderId="4" xfId="0" applyFont="1" applyFill="1" applyBorder="1" applyAlignment="1">
      <alignment horizontal="left" vertical="top"/>
    </xf>
    <xf numFmtId="0" fontId="14" fillId="10" borderId="5" xfId="0" applyFont="1" applyFill="1" applyBorder="1" applyAlignment="1">
      <alignment vertical="top"/>
    </xf>
    <xf numFmtId="0" fontId="14" fillId="0" borderId="3" xfId="0" applyFont="1" applyFill="1" applyBorder="1" applyAlignment="1">
      <alignment horizontal="center" vertical="top"/>
    </xf>
    <xf numFmtId="0" fontId="13" fillId="10" borderId="5" xfId="0" applyFont="1" applyFill="1" applyBorder="1" applyAlignment="1">
      <alignment vertical="top"/>
    </xf>
    <xf numFmtId="0" fontId="15" fillId="3" borderId="5" xfId="0" applyFont="1" applyFill="1" applyBorder="1" applyAlignment="1">
      <alignment vertical="top"/>
    </xf>
    <xf numFmtId="0" fontId="13" fillId="3" borderId="4" xfId="0" applyFont="1" applyFill="1" applyBorder="1" applyAlignment="1">
      <alignment vertical="top"/>
    </xf>
    <xf numFmtId="0" fontId="13" fillId="0" borderId="8" xfId="0" applyFont="1" applyFill="1" applyBorder="1" applyAlignment="1">
      <alignment horizontal="center" vertical="top"/>
    </xf>
    <xf numFmtId="0" fontId="13" fillId="0" borderId="5" xfId="0" applyFont="1" applyFill="1" applyBorder="1" applyAlignment="1">
      <alignment horizontal="center" vertical="top"/>
    </xf>
    <xf numFmtId="0" fontId="14" fillId="0" borderId="9" xfId="2" applyFont="1" applyBorder="1" applyAlignment="1">
      <alignment horizontal="center" vertical="top"/>
    </xf>
    <xf numFmtId="0" fontId="16" fillId="0" borderId="5" xfId="0" applyFont="1" applyBorder="1" applyAlignment="1">
      <alignment horizontal="center" vertical="top"/>
    </xf>
    <xf numFmtId="0" fontId="13" fillId="0" borderId="5" xfId="0" applyFont="1" applyBorder="1" applyAlignment="1">
      <alignment horizontal="center" vertical="top"/>
    </xf>
    <xf numFmtId="0" fontId="13" fillId="0" borderId="4" xfId="0" applyFont="1" applyBorder="1" applyAlignment="1">
      <alignment horizontal="center" vertical="top"/>
    </xf>
    <xf numFmtId="0" fontId="14" fillId="0" borderId="5" xfId="0" applyFont="1" applyBorder="1" applyAlignment="1">
      <alignment horizontal="center" vertical="top"/>
    </xf>
    <xf numFmtId="0" fontId="13" fillId="0" borderId="9" xfId="0" applyFont="1" applyBorder="1" applyAlignment="1">
      <alignment horizontal="center" vertical="top"/>
    </xf>
    <xf numFmtId="0" fontId="13" fillId="0" borderId="10" xfId="0" applyFont="1" applyBorder="1" applyAlignment="1">
      <alignment horizontal="center" vertical="top"/>
    </xf>
    <xf numFmtId="0" fontId="13" fillId="0" borderId="8" xfId="0" applyFont="1" applyBorder="1" applyAlignment="1">
      <alignment horizontal="center" vertical="top"/>
    </xf>
    <xf numFmtId="0" fontId="14" fillId="0" borderId="9" xfId="0" applyFont="1" applyBorder="1" applyAlignment="1">
      <alignment horizontal="center" vertical="top"/>
    </xf>
    <xf numFmtId="0" fontId="14" fillId="0" borderId="5" xfId="0" applyFont="1" applyFill="1" applyBorder="1" applyAlignment="1">
      <alignment horizontal="center" vertical="top" wrapText="1"/>
    </xf>
    <xf numFmtId="0" fontId="14" fillId="0" borderId="10" xfId="0" applyFont="1" applyBorder="1" applyAlignment="1">
      <alignment horizontal="center" vertical="top"/>
    </xf>
    <xf numFmtId="0" fontId="14" fillId="3" borderId="5" xfId="0" applyFont="1" applyFill="1" applyBorder="1" applyAlignment="1">
      <alignment horizontal="center" vertical="top" wrapText="1"/>
    </xf>
    <xf numFmtId="0" fontId="14" fillId="3" borderId="5" xfId="0" applyFont="1" applyFill="1" applyBorder="1" applyAlignment="1">
      <alignment horizontal="left" vertical="top" wrapText="1"/>
    </xf>
    <xf numFmtId="0" fontId="14" fillId="0" borderId="4" xfId="0" applyFont="1" applyFill="1" applyBorder="1" applyAlignment="1">
      <alignment vertical="top" wrapText="1"/>
    </xf>
    <xf numFmtId="0" fontId="13" fillId="0" borderId="5" xfId="0" applyFont="1" applyFill="1" applyBorder="1" applyAlignment="1">
      <alignment horizontal="center" vertical="top" wrapText="1"/>
    </xf>
    <xf numFmtId="0" fontId="13" fillId="3" borderId="5" xfId="0" applyFont="1" applyFill="1" applyBorder="1" applyAlignment="1">
      <alignment horizontal="left" vertical="top" wrapText="1"/>
    </xf>
    <xf numFmtId="15" fontId="13" fillId="3" borderId="5" xfId="0" quotePrefix="1" applyNumberFormat="1" applyFont="1" applyFill="1" applyBorder="1" applyAlignment="1">
      <alignment horizontal="center" vertical="top" wrapText="1"/>
    </xf>
    <xf numFmtId="0" fontId="13" fillId="0" borderId="4" xfId="0" applyFont="1" applyFill="1" applyBorder="1" applyAlignment="1">
      <alignment vertical="top"/>
    </xf>
    <xf numFmtId="15" fontId="14" fillId="3" borderId="5" xfId="0" quotePrefix="1" applyNumberFormat="1" applyFont="1" applyFill="1" applyBorder="1" applyAlignment="1">
      <alignment horizontal="center" vertical="top"/>
    </xf>
    <xf numFmtId="0" fontId="14" fillId="8" borderId="5" xfId="0" applyFont="1" applyFill="1" applyBorder="1" applyAlignment="1">
      <alignment vertical="top"/>
    </xf>
    <xf numFmtId="0" fontId="13" fillId="0" borderId="4" xfId="0" applyFont="1" applyFill="1" applyBorder="1" applyAlignment="1">
      <alignment horizontal="left" vertical="top"/>
    </xf>
    <xf numFmtId="0" fontId="14" fillId="3" borderId="5" xfId="2" applyFont="1" applyFill="1" applyBorder="1" applyAlignment="1">
      <alignment vertical="top"/>
    </xf>
    <xf numFmtId="0" fontId="13" fillId="3" borderId="5" xfId="0" applyFont="1" applyFill="1" applyBorder="1" applyAlignment="1">
      <alignment horizontal="center" vertical="top" wrapText="1"/>
    </xf>
    <xf numFmtId="15" fontId="13" fillId="3" borderId="0" xfId="0" applyNumberFormat="1" applyFont="1" applyFill="1" applyAlignment="1">
      <alignment horizontal="center" vertical="top"/>
    </xf>
    <xf numFmtId="0" fontId="14" fillId="3" borderId="4" xfId="2" applyFont="1" applyFill="1" applyBorder="1" applyAlignment="1">
      <alignment vertical="top"/>
    </xf>
    <xf numFmtId="0" fontId="13" fillId="3" borderId="12" xfId="0" applyFont="1" applyFill="1" applyBorder="1" applyAlignment="1">
      <alignment horizontal="center" vertical="top" wrapText="1"/>
    </xf>
    <xf numFmtId="0" fontId="14" fillId="3" borderId="12" xfId="0" applyFont="1" applyFill="1" applyBorder="1" applyAlignment="1">
      <alignment vertical="top"/>
    </xf>
    <xf numFmtId="0" fontId="13" fillId="3" borderId="12" xfId="0" applyFont="1" applyFill="1" applyBorder="1" applyAlignment="1">
      <alignment horizontal="left" vertical="top" wrapText="1"/>
    </xf>
    <xf numFmtId="0" fontId="14" fillId="3" borderId="0" xfId="2" applyFont="1" applyFill="1" applyBorder="1" applyAlignment="1">
      <alignment horizontal="left" vertical="top"/>
    </xf>
    <xf numFmtId="0" fontId="13" fillId="3" borderId="4" xfId="0" applyFont="1" applyFill="1" applyBorder="1" applyAlignment="1">
      <alignment vertical="top" wrapText="1"/>
    </xf>
    <xf numFmtId="15" fontId="13" fillId="3" borderId="6" xfId="0" applyNumberFormat="1" applyFont="1" applyFill="1" applyBorder="1" applyAlignment="1">
      <alignment horizontal="center" vertical="top" wrapText="1"/>
    </xf>
    <xf numFmtId="15" fontId="13" fillId="3" borderId="5" xfId="0" applyNumberFormat="1" applyFont="1" applyFill="1" applyBorder="1" applyAlignment="1">
      <alignment horizontal="center" vertical="top" wrapText="1"/>
    </xf>
    <xf numFmtId="0" fontId="16" fillId="3" borderId="5" xfId="0" applyFont="1" applyFill="1" applyBorder="1" applyAlignment="1">
      <alignment horizontal="left" vertical="top"/>
    </xf>
    <xf numFmtId="0" fontId="14" fillId="3" borderId="4" xfId="2" applyFont="1" applyFill="1" applyBorder="1" applyAlignment="1">
      <alignment horizontal="left" vertical="top"/>
    </xf>
    <xf numFmtId="0" fontId="13" fillId="0" borderId="0" xfId="0" applyFont="1" applyFill="1" applyBorder="1" applyAlignment="1">
      <alignment horizontal="center" vertical="top" wrapText="1"/>
    </xf>
    <xf numFmtId="0" fontId="13" fillId="0" borderId="10" xfId="0" applyFont="1" applyBorder="1" applyAlignment="1">
      <alignment horizontal="center" vertical="top" wrapText="1"/>
    </xf>
    <xf numFmtId="0" fontId="13" fillId="3" borderId="0" xfId="0" applyFont="1" applyFill="1" applyBorder="1" applyAlignment="1">
      <alignment horizontal="center" vertical="top"/>
    </xf>
    <xf numFmtId="0" fontId="13" fillId="3" borderId="12" xfId="0" applyFont="1" applyFill="1" applyBorder="1" applyAlignment="1">
      <alignment horizontal="center" vertical="top"/>
    </xf>
    <xf numFmtId="0" fontId="13" fillId="3" borderId="12" xfId="0" applyFont="1" applyFill="1" applyBorder="1" applyAlignment="1">
      <alignment vertical="top"/>
    </xf>
    <xf numFmtId="0" fontId="13" fillId="3" borderId="12" xfId="0" applyFont="1" applyFill="1" applyBorder="1" applyAlignment="1">
      <alignment horizontal="left" vertical="top"/>
    </xf>
    <xf numFmtId="0" fontId="14" fillId="3" borderId="12" xfId="0" applyFont="1" applyFill="1" applyBorder="1" applyAlignment="1">
      <alignment horizontal="left" vertical="top"/>
    </xf>
    <xf numFmtId="15" fontId="13" fillId="3" borderId="12" xfId="0" applyNumberFormat="1" applyFont="1" applyFill="1" applyBorder="1" applyAlignment="1">
      <alignment horizontal="center" vertical="top"/>
    </xf>
    <xf numFmtId="15" fontId="13" fillId="3" borderId="5" xfId="0" quotePrefix="1" applyNumberFormat="1" applyFont="1" applyFill="1" applyBorder="1" applyAlignment="1">
      <alignment horizontal="center" vertical="top"/>
    </xf>
    <xf numFmtId="15" fontId="13" fillId="0" borderId="8" xfId="0" applyNumberFormat="1" applyFont="1" applyBorder="1" applyAlignment="1">
      <alignment horizontal="center" vertical="top"/>
    </xf>
    <xf numFmtId="0" fontId="14" fillId="0" borderId="5" xfId="2" applyFont="1" applyBorder="1" applyAlignment="1">
      <alignment horizontal="center" vertical="top"/>
    </xf>
    <xf numFmtId="0" fontId="13" fillId="0" borderId="5" xfId="0" applyNumberFormat="1" applyFont="1" applyBorder="1" applyAlignment="1">
      <alignment horizontal="center" vertical="top" wrapText="1"/>
    </xf>
    <xf numFmtId="0" fontId="13" fillId="0" borderId="4" xfId="0" applyNumberFormat="1" applyFont="1" applyBorder="1" applyAlignment="1">
      <alignment horizontal="center" vertical="top" wrapText="1"/>
    </xf>
    <xf numFmtId="0" fontId="13" fillId="0" borderId="9" xfId="0" applyFont="1" applyFill="1" applyBorder="1" applyAlignment="1">
      <alignment horizontal="center" vertical="top" wrapText="1"/>
    </xf>
    <xf numFmtId="0" fontId="13" fillId="6" borderId="5" xfId="0" applyFont="1" applyFill="1" applyBorder="1" applyAlignment="1">
      <alignment vertical="top"/>
    </xf>
    <xf numFmtId="0" fontId="17" fillId="0" borderId="5" xfId="2" applyFont="1" applyBorder="1" applyAlignment="1">
      <alignment horizontal="center" vertical="top"/>
    </xf>
    <xf numFmtId="15" fontId="13" fillId="0" borderId="5" xfId="0" quotePrefix="1" applyNumberFormat="1" applyFont="1" applyBorder="1" applyAlignment="1">
      <alignment horizontal="center" vertical="top" wrapText="1"/>
    </xf>
    <xf numFmtId="0" fontId="14" fillId="0" borderId="5" xfId="0" applyFont="1" applyFill="1" applyBorder="1" applyAlignment="1">
      <alignment horizontal="left" vertical="top"/>
    </xf>
    <xf numFmtId="0" fontId="13" fillId="0" borderId="5" xfId="0" applyFont="1" applyFill="1" applyBorder="1" applyAlignment="1">
      <alignment horizontal="left" vertical="top"/>
    </xf>
    <xf numFmtId="0" fontId="14" fillId="0" borderId="5" xfId="2" applyFont="1" applyFill="1" applyBorder="1" applyAlignment="1">
      <alignment horizontal="left" vertical="top"/>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0" borderId="5" xfId="2" applyFont="1" applyFill="1" applyBorder="1" applyAlignment="1">
      <alignment horizontal="left"/>
    </xf>
    <xf numFmtId="1" fontId="13" fillId="0" borderId="8" xfId="0" applyNumberFormat="1" applyFont="1" applyBorder="1" applyAlignment="1">
      <alignment horizontal="center" vertical="top"/>
    </xf>
    <xf numFmtId="0" fontId="13" fillId="0" borderId="5" xfId="0" applyFont="1" applyFill="1" applyBorder="1" applyAlignment="1">
      <alignment vertical="top"/>
    </xf>
    <xf numFmtId="0" fontId="14" fillId="0" borderId="5" xfId="0" applyFont="1" applyFill="1" applyBorder="1" applyAlignment="1">
      <alignment vertical="top"/>
    </xf>
    <xf numFmtId="17" fontId="14" fillId="3" borderId="5" xfId="0" quotePrefix="1" applyNumberFormat="1" applyFont="1" applyFill="1" applyBorder="1" applyAlignment="1">
      <alignment horizontal="center" vertical="top"/>
    </xf>
    <xf numFmtId="0" fontId="13" fillId="3" borderId="0" xfId="0" applyFont="1" applyFill="1" applyBorder="1" applyAlignment="1">
      <alignment vertical="top"/>
    </xf>
    <xf numFmtId="17" fontId="13" fillId="3" borderId="5" xfId="0" quotePrefix="1" applyNumberFormat="1" applyFont="1" applyFill="1" applyBorder="1" applyAlignment="1">
      <alignment horizontal="center" vertical="top"/>
    </xf>
    <xf numFmtId="15" fontId="14" fillId="0" borderId="8" xfId="0" applyNumberFormat="1" applyFont="1" applyBorder="1" applyAlignment="1">
      <alignment horizontal="center" vertical="top"/>
    </xf>
    <xf numFmtId="0" fontId="13" fillId="0" borderId="8" xfId="0" applyNumberFormat="1" applyFont="1" applyBorder="1" applyAlignment="1">
      <alignment horizontal="center" vertical="top"/>
    </xf>
    <xf numFmtId="15" fontId="13" fillId="0" borderId="5" xfId="0" applyNumberFormat="1" applyFont="1" applyBorder="1" applyAlignment="1">
      <alignment horizontal="center" vertical="top" wrapText="1"/>
    </xf>
    <xf numFmtId="0" fontId="17" fillId="0" borderId="9" xfId="2" applyFont="1" applyBorder="1" applyAlignment="1">
      <alignment horizontal="center" vertical="top"/>
    </xf>
    <xf numFmtId="15" fontId="13" fillId="0" borderId="9" xfId="0" quotePrefix="1" applyNumberFormat="1" applyFont="1" applyBorder="1" applyAlignment="1">
      <alignment horizontal="center" vertical="top" wrapText="1"/>
    </xf>
    <xf numFmtId="0" fontId="14" fillId="4" borderId="5" xfId="0" applyFont="1" applyFill="1" applyBorder="1" applyAlignment="1">
      <alignment vertical="top"/>
    </xf>
    <xf numFmtId="0" fontId="14" fillId="3" borderId="12" xfId="0" applyFont="1" applyFill="1" applyBorder="1" applyAlignment="1">
      <alignment horizontal="center" vertical="top"/>
    </xf>
    <xf numFmtId="0" fontId="14" fillId="3" borderId="12" xfId="2" applyFont="1" applyFill="1" applyBorder="1" applyAlignment="1">
      <alignment horizontal="left" vertical="top"/>
    </xf>
    <xf numFmtId="15" fontId="14" fillId="3" borderId="12" xfId="0" quotePrefix="1" applyNumberFormat="1" applyFont="1" applyFill="1" applyBorder="1" applyAlignment="1">
      <alignment horizontal="center" vertical="top"/>
    </xf>
    <xf numFmtId="0" fontId="14" fillId="3" borderId="12" xfId="2" applyFont="1" applyFill="1" applyBorder="1" applyAlignment="1">
      <alignment vertical="top"/>
    </xf>
    <xf numFmtId="0" fontId="14" fillId="4" borderId="12" xfId="0" applyFont="1" applyFill="1" applyBorder="1" applyAlignment="1">
      <alignment vertical="top"/>
    </xf>
    <xf numFmtId="15" fontId="13" fillId="0" borderId="26" xfId="0" applyNumberFormat="1" applyFont="1" applyBorder="1" applyAlignment="1">
      <alignment horizontal="center" vertical="top"/>
    </xf>
    <xf numFmtId="0" fontId="13" fillId="0" borderId="12" xfId="0" applyFont="1" applyBorder="1" applyAlignment="1">
      <alignment horizontal="center" vertical="top"/>
    </xf>
    <xf numFmtId="0" fontId="14" fillId="0" borderId="12" xfId="2" applyFont="1" applyBorder="1" applyAlignment="1">
      <alignment horizontal="center" vertical="top"/>
    </xf>
    <xf numFmtId="0" fontId="13" fillId="0" borderId="12" xfId="0" applyNumberFormat="1" applyFont="1" applyBorder="1" applyAlignment="1">
      <alignment horizontal="center" vertical="top" wrapText="1"/>
    </xf>
    <xf numFmtId="0" fontId="13" fillId="0" borderId="12" xfId="0" applyFont="1" applyFill="1" applyBorder="1" applyAlignment="1">
      <alignment horizontal="center" vertical="top" wrapText="1"/>
    </xf>
    <xf numFmtId="0" fontId="13" fillId="0" borderId="27" xfId="0" applyFont="1" applyBorder="1" applyAlignment="1">
      <alignment horizontal="center" vertical="top"/>
    </xf>
    <xf numFmtId="0" fontId="14" fillId="0" borderId="14" xfId="0" applyFont="1" applyFill="1" applyBorder="1" applyAlignment="1">
      <alignment horizontal="center" vertical="top"/>
    </xf>
    <xf numFmtId="0" fontId="14" fillId="0" borderId="12" xfId="0" applyFont="1" applyBorder="1" applyAlignment="1">
      <alignment horizontal="center" vertical="top"/>
    </xf>
    <xf numFmtId="0" fontId="13" fillId="0" borderId="28" xfId="0" applyFont="1" applyBorder="1" applyAlignment="1">
      <alignment horizontal="center" vertical="top"/>
    </xf>
    <xf numFmtId="0" fontId="13" fillId="0" borderId="29" xfId="0" applyFont="1" applyBorder="1" applyAlignment="1">
      <alignment horizontal="center" vertical="top"/>
    </xf>
    <xf numFmtId="0" fontId="14" fillId="0" borderId="29" xfId="0" applyFont="1" applyBorder="1" applyAlignment="1">
      <alignment horizontal="center" vertical="top"/>
    </xf>
    <xf numFmtId="0" fontId="13" fillId="0" borderId="30" xfId="0" applyFont="1" applyBorder="1" applyAlignment="1">
      <alignment horizontal="center" vertical="top"/>
    </xf>
    <xf numFmtId="164" fontId="13" fillId="0" borderId="30" xfId="3" applyNumberFormat="1" applyFont="1" applyBorder="1" applyAlignment="1">
      <alignment horizontal="center" vertical="top"/>
    </xf>
    <xf numFmtId="0" fontId="19" fillId="11" borderId="2" xfId="0" applyFont="1" applyFill="1" applyBorder="1" applyAlignment="1">
      <alignment horizontal="center" vertical="center" wrapText="1"/>
    </xf>
    <xf numFmtId="0" fontId="14" fillId="0" borderId="5" xfId="2" applyFont="1" applyFill="1" applyBorder="1" applyAlignment="1">
      <alignment vertical="top"/>
    </xf>
    <xf numFmtId="0" fontId="15" fillId="0" borderId="5" xfId="0" applyFont="1" applyFill="1" applyBorder="1" applyAlignment="1">
      <alignment vertical="top"/>
    </xf>
    <xf numFmtId="15" fontId="13" fillId="0" borderId="5" xfId="0" quotePrefix="1" applyNumberFormat="1" applyFont="1" applyFill="1" applyBorder="1" applyAlignment="1">
      <alignment horizontal="center" vertical="top" wrapText="1"/>
    </xf>
    <xf numFmtId="0" fontId="13" fillId="0" borderId="5" xfId="0" applyFont="1" applyFill="1" applyBorder="1" applyAlignment="1">
      <alignment vertical="top" wrapText="1"/>
    </xf>
    <xf numFmtId="0" fontId="13" fillId="0" borderId="5" xfId="0" applyFont="1" applyBorder="1" applyAlignment="1">
      <alignment horizontal="left" vertical="top" wrapText="1"/>
    </xf>
    <xf numFmtId="0" fontId="16" fillId="0" borderId="5" xfId="0" applyFont="1" applyFill="1" applyBorder="1" applyAlignment="1">
      <alignment horizontal="left" vertical="top"/>
    </xf>
    <xf numFmtId="0" fontId="14" fillId="0" borderId="5" xfId="0" applyFont="1" applyFill="1" applyBorder="1" applyAlignment="1">
      <alignment horizontal="center" vertical="top"/>
    </xf>
    <xf numFmtId="15" fontId="14" fillId="0" borderId="5" xfId="0" applyNumberFormat="1" applyFont="1" applyFill="1" applyBorder="1" applyAlignment="1">
      <alignment horizontal="center" vertical="top"/>
    </xf>
    <xf numFmtId="0" fontId="14" fillId="0" borderId="5" xfId="0" applyFont="1" applyFill="1" applyBorder="1" applyAlignment="1">
      <alignment horizontal="left" vertical="top" wrapText="1"/>
    </xf>
    <xf numFmtId="15" fontId="14" fillId="0" borderId="5" xfId="0" quotePrefix="1" applyNumberFormat="1" applyFont="1" applyFill="1" applyBorder="1" applyAlignment="1">
      <alignment horizontal="center" vertical="top" wrapText="1"/>
    </xf>
    <xf numFmtId="0" fontId="14" fillId="0" borderId="5" xfId="0" applyFont="1" applyFill="1" applyBorder="1" applyAlignment="1">
      <alignment vertical="top" wrapText="1"/>
    </xf>
    <xf numFmtId="15" fontId="13" fillId="0" borderId="5" xfId="0" applyNumberFormat="1" applyFont="1" applyFill="1" applyBorder="1" applyAlignment="1">
      <alignment horizontal="center" vertical="top"/>
    </xf>
    <xf numFmtId="0" fontId="13" fillId="0" borderId="5" xfId="0" applyFont="1" applyBorder="1" applyAlignment="1">
      <alignment vertical="top" wrapText="1"/>
    </xf>
    <xf numFmtId="15" fontId="14" fillId="0" borderId="5" xfId="0" quotePrefix="1" applyNumberFormat="1" applyFont="1" applyFill="1" applyBorder="1" applyAlignment="1">
      <alignment horizontal="center" vertical="top"/>
    </xf>
    <xf numFmtId="0" fontId="13" fillId="0" borderId="0" xfId="0" applyFont="1" applyFill="1" applyAlignment="1">
      <alignment horizontal="center" vertical="top"/>
    </xf>
    <xf numFmtId="0" fontId="13" fillId="0" borderId="12" xfId="0" applyFont="1" applyFill="1" applyBorder="1" applyAlignment="1">
      <alignment horizontal="center" vertical="top"/>
    </xf>
    <xf numFmtId="0" fontId="13" fillId="0" borderId="12" xfId="0" applyFont="1" applyFill="1" applyBorder="1" applyAlignment="1">
      <alignment vertical="top"/>
    </xf>
    <xf numFmtId="0" fontId="14" fillId="0" borderId="12" xfId="0" applyFont="1" applyFill="1" applyBorder="1" applyAlignment="1">
      <alignment horizontal="left" vertical="top"/>
    </xf>
    <xf numFmtId="15" fontId="13" fillId="0" borderId="12" xfId="0" applyNumberFormat="1" applyFont="1" applyFill="1" applyBorder="1" applyAlignment="1">
      <alignment horizontal="center" vertical="top"/>
    </xf>
    <xf numFmtId="0" fontId="14" fillId="0" borderId="0" xfId="0" applyFont="1" applyFill="1" applyBorder="1" applyAlignment="1">
      <alignment horizontal="center" vertical="top"/>
    </xf>
    <xf numFmtId="0" fontId="14" fillId="0" borderId="12" xfId="0" applyFont="1" applyFill="1" applyBorder="1" applyAlignment="1">
      <alignment horizontal="center" vertical="top"/>
    </xf>
    <xf numFmtId="0" fontId="14" fillId="0" borderId="12" xfId="0" applyFont="1" applyFill="1" applyBorder="1" applyAlignment="1">
      <alignment vertical="top"/>
    </xf>
    <xf numFmtId="15" fontId="14" fillId="0" borderId="12" xfId="0" applyNumberFormat="1" applyFont="1" applyFill="1" applyBorder="1" applyAlignment="1">
      <alignment horizontal="center" vertical="top"/>
    </xf>
    <xf numFmtId="0" fontId="14" fillId="0" borderId="5" xfId="0" applyFont="1" applyBorder="1" applyAlignment="1">
      <alignment vertical="top" wrapText="1"/>
    </xf>
    <xf numFmtId="17" fontId="13" fillId="0" borderId="5" xfId="0" quotePrefix="1" applyNumberFormat="1" applyFont="1" applyFill="1" applyBorder="1" applyAlignment="1">
      <alignment horizontal="center" vertical="top"/>
    </xf>
    <xf numFmtId="0" fontId="13" fillId="0" borderId="0" xfId="0" applyFont="1" applyFill="1" applyBorder="1" applyAlignment="1">
      <alignment horizontal="center" vertical="top"/>
    </xf>
    <xf numFmtId="15" fontId="13" fillId="0" borderId="5" xfId="0" quotePrefix="1" applyNumberFormat="1" applyFont="1" applyFill="1" applyBorder="1" applyAlignment="1">
      <alignment horizontal="center" vertical="top"/>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1" fillId="4" borderId="19" xfId="0" applyFont="1" applyFill="1" applyBorder="1" applyAlignment="1">
      <alignment horizontal="center" vertical="top"/>
    </xf>
    <xf numFmtId="0" fontId="11" fillId="4" borderId="20" xfId="0" applyFont="1" applyFill="1" applyBorder="1" applyAlignment="1">
      <alignment horizontal="center" vertical="top"/>
    </xf>
    <xf numFmtId="0" fontId="11" fillId="4" borderId="18" xfId="0" applyFont="1" applyFill="1" applyBorder="1" applyAlignment="1">
      <alignment horizontal="center" vertical="top"/>
    </xf>
    <xf numFmtId="0" fontId="11" fillId="4" borderId="21" xfId="0" applyFont="1" applyFill="1" applyBorder="1" applyAlignment="1">
      <alignment horizontal="center" vertical="top"/>
    </xf>
    <xf numFmtId="0" fontId="11" fillId="4" borderId="17" xfId="0" applyFont="1" applyFill="1" applyBorder="1" applyAlignment="1">
      <alignment horizontal="center" vertical="top"/>
    </xf>
    <xf numFmtId="0" fontId="11" fillId="4" borderId="14" xfId="0" applyFont="1" applyFill="1" applyBorder="1" applyAlignment="1">
      <alignment horizontal="left" vertical="top"/>
    </xf>
    <xf numFmtId="0" fontId="11" fillId="4" borderId="15" xfId="0" applyFont="1" applyFill="1" applyBorder="1" applyAlignment="1">
      <alignment horizontal="left" vertical="top"/>
    </xf>
    <xf numFmtId="0" fontId="11" fillId="4" borderId="16" xfId="0" applyFont="1" applyFill="1" applyBorder="1" applyAlignment="1">
      <alignment horizontal="left" vertical="top"/>
    </xf>
    <xf numFmtId="0" fontId="11" fillId="10" borderId="22" xfId="0" applyFont="1" applyFill="1" applyBorder="1" applyAlignment="1">
      <alignment horizontal="left"/>
    </xf>
    <xf numFmtId="0" fontId="11" fillId="10" borderId="0" xfId="0" applyFont="1" applyFill="1" applyBorder="1" applyAlignment="1">
      <alignment horizontal="left"/>
    </xf>
    <xf numFmtId="0" fontId="11" fillId="10" borderId="23" xfId="0" applyFont="1" applyFill="1" applyBorder="1" applyAlignment="1">
      <alignment horizontal="left"/>
    </xf>
    <xf numFmtId="0" fontId="12" fillId="9" borderId="22" xfId="1" applyFont="1" applyFill="1" applyBorder="1" applyAlignment="1">
      <alignment horizontal="left"/>
    </xf>
    <xf numFmtId="0" fontId="12" fillId="9" borderId="0" xfId="1" applyFont="1" applyFill="1" applyBorder="1" applyAlignment="1">
      <alignment horizontal="left"/>
    </xf>
    <xf numFmtId="0" fontId="12" fillId="9" borderId="23" xfId="1" applyFont="1" applyFill="1" applyBorder="1" applyAlignment="1">
      <alignment horizontal="left"/>
    </xf>
    <xf numFmtId="0" fontId="13" fillId="9" borderId="17" xfId="0" applyFont="1" applyFill="1" applyBorder="1" applyAlignment="1">
      <alignment horizontal="left"/>
    </xf>
    <xf numFmtId="0" fontId="13" fillId="9" borderId="20" xfId="0" applyFont="1" applyFill="1" applyBorder="1" applyAlignment="1">
      <alignment horizontal="left"/>
    </xf>
    <xf numFmtId="0" fontId="13" fillId="9" borderId="21" xfId="0" applyFont="1" applyFill="1" applyBorder="1" applyAlignment="1">
      <alignment horizontal="left"/>
    </xf>
    <xf numFmtId="0" fontId="11" fillId="10" borderId="17" xfId="0" applyFont="1" applyFill="1" applyBorder="1" applyAlignment="1">
      <alignment horizontal="center"/>
    </xf>
    <xf numFmtId="0" fontId="11" fillId="10" borderId="20" xfId="0" applyFont="1" applyFill="1" applyBorder="1" applyAlignment="1">
      <alignment horizontal="center"/>
    </xf>
    <xf numFmtId="0" fontId="11" fillId="10" borderId="18" xfId="0" applyFont="1" applyFill="1" applyBorder="1" applyAlignment="1">
      <alignment horizontal="center"/>
    </xf>
    <xf numFmtId="0" fontId="11" fillId="10" borderId="19" xfId="0" applyFont="1" applyFill="1" applyBorder="1" applyAlignment="1">
      <alignment horizontal="center"/>
    </xf>
    <xf numFmtId="0" fontId="11" fillId="10" borderId="21" xfId="0" applyFont="1" applyFill="1" applyBorder="1" applyAlignment="1">
      <alignment horizontal="center"/>
    </xf>
  </cellXfs>
  <cellStyles count="4">
    <cellStyle name="Heading 1" xfId="1" builtinId="16"/>
    <cellStyle name="Hyperlink" xfId="2" builtinId="8"/>
    <cellStyle name="Normal" xfId="0" builtinId="0"/>
    <cellStyle name="Percent" xfId="3" builtinId="5"/>
  </cellStyles>
  <dxfs count="0"/>
  <tableStyles count="0" defaultTableStyle="TableStyleMedium2" defaultPivotStyle="PivotStyleLight16"/>
  <colors>
    <mruColors>
      <color rgb="FFE8D1FF"/>
      <color rgb="FF93FF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31750</xdr:colOff>
      <xdr:row>1</xdr:row>
      <xdr:rowOff>69849</xdr:rowOff>
    </xdr:from>
    <xdr:to>
      <xdr:col>17</xdr:col>
      <xdr:colOff>184150</xdr:colOff>
      <xdr:row>43</xdr:row>
      <xdr:rowOff>139700</xdr:rowOff>
    </xdr:to>
    <xdr:sp macro="" textlink="">
      <xdr:nvSpPr>
        <xdr:cNvPr id="2" name="TextBox 1"/>
        <xdr:cNvSpPr txBox="1"/>
      </xdr:nvSpPr>
      <xdr:spPr>
        <a:xfrm>
          <a:off x="647700" y="234949"/>
          <a:ext cx="10007600" cy="700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3"/>
          <a:endParaRPr lang="en-IE" sz="1000" b="1">
            <a:latin typeface="Tahoma" panose="020B0604030504040204" pitchFamily="34" charset="0"/>
            <a:ea typeface="Tahoma" panose="020B0604030504040204" pitchFamily="34" charset="0"/>
            <a:cs typeface="Tahoma" panose="020B0604030504040204" pitchFamily="34" charset="0"/>
          </a:endParaRPr>
        </a:p>
        <a:p>
          <a:pPr lvl="3"/>
          <a:endParaRPr lang="en-IE" sz="1000" b="1">
            <a:latin typeface="Tahoma" panose="020B0604030504040204" pitchFamily="34" charset="0"/>
            <a:ea typeface="Tahoma" panose="020B0604030504040204" pitchFamily="34" charset="0"/>
            <a:cs typeface="Tahoma" panose="020B0604030504040204" pitchFamily="34" charset="0"/>
          </a:endParaRPr>
        </a:p>
        <a:p>
          <a:pPr lvl="3"/>
          <a:endParaRPr lang="en-IE" sz="1100" b="1">
            <a:latin typeface="Tahoma" panose="020B0604030504040204" pitchFamily="34" charset="0"/>
            <a:ea typeface="Tahoma" panose="020B0604030504040204" pitchFamily="34" charset="0"/>
            <a:cs typeface="Tahoma" panose="020B0604030504040204" pitchFamily="34" charset="0"/>
          </a:endParaRPr>
        </a:p>
        <a:p>
          <a:pPr lvl="3"/>
          <a:endParaRPr lang="en-IE" sz="1100" b="1">
            <a:latin typeface="Tahoma" panose="020B0604030504040204" pitchFamily="34" charset="0"/>
            <a:ea typeface="Tahoma" panose="020B0604030504040204" pitchFamily="34" charset="0"/>
            <a:cs typeface="Tahoma" panose="020B0604030504040204" pitchFamily="34" charset="0"/>
          </a:endParaRPr>
        </a:p>
        <a:p>
          <a:pPr lvl="3"/>
          <a:r>
            <a:rPr lang="en-IE" sz="1100" b="1">
              <a:latin typeface="Tahoma" panose="020B0604030504040204" pitchFamily="34" charset="0"/>
              <a:ea typeface="Tahoma" panose="020B0604030504040204" pitchFamily="34" charset="0"/>
              <a:cs typeface="Tahoma" panose="020B0604030504040204" pitchFamily="34" charset="0"/>
            </a:rPr>
            <a:t>Review Title</a:t>
          </a:r>
        </a:p>
        <a:p>
          <a:pPr lvl="3"/>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Review of guidance for pre-hospital emergency services and patient transport services in the context of COVID-19 and beyond</a:t>
          </a:r>
        </a:p>
        <a:p>
          <a:pPr lvl="1"/>
          <a:endParaRPr lang="en-IE" sz="1100">
            <a:latin typeface="Tahoma" panose="020B0604030504040204" pitchFamily="34" charset="0"/>
            <a:ea typeface="Tahoma" panose="020B0604030504040204" pitchFamily="34" charset="0"/>
            <a:cs typeface="Tahoma" panose="020B0604030504040204" pitchFamily="34" charset="0"/>
          </a:endParaRPr>
        </a:p>
        <a:p>
          <a:pPr lvl="3"/>
          <a:r>
            <a:rPr lang="en-IE" sz="1100" b="1">
              <a:latin typeface="Tahoma" panose="020B0604030504040204" pitchFamily="34" charset="0"/>
              <a:ea typeface="Tahoma" panose="020B0604030504040204" pitchFamily="34" charset="0"/>
              <a:cs typeface="Tahoma" panose="020B0604030504040204" pitchFamily="34" charset="0"/>
            </a:rPr>
            <a:t>Data Extraction Template Overview</a:t>
          </a:r>
        </a:p>
        <a:p>
          <a:pPr lvl="3"/>
          <a:r>
            <a:rPr lang="en-IE" sz="1100">
              <a:latin typeface="Tahoma" panose="020B0604030504040204" pitchFamily="34" charset="0"/>
              <a:ea typeface="Tahoma" panose="020B0604030504040204" pitchFamily="34" charset="0"/>
              <a:cs typeface="Tahoma" panose="020B0604030504040204" pitchFamily="34" charset="0"/>
            </a:rPr>
            <a:t>Data have been extracted into two tabs: 'Category 1 &amp; 2' and 'Category 3' (see 'Document Categorisation' tab).</a:t>
          </a:r>
        </a:p>
        <a:p>
          <a:pPr lvl="3"/>
          <a:endParaRPr lang="en-IE" sz="1100">
            <a:latin typeface="Tahoma" panose="020B0604030504040204" pitchFamily="34" charset="0"/>
            <a:ea typeface="Tahoma" panose="020B0604030504040204" pitchFamily="34" charset="0"/>
            <a:cs typeface="Tahoma" panose="020B0604030504040204" pitchFamily="34" charset="0"/>
          </a:endParaRPr>
        </a:p>
        <a:p>
          <a:pPr lvl="3"/>
          <a:r>
            <a:rPr lang="en-IE" sz="1100">
              <a:latin typeface="Tahoma" panose="020B0604030504040204" pitchFamily="34" charset="0"/>
              <a:ea typeface="Tahoma" panose="020B0604030504040204" pitchFamily="34" charset="0"/>
              <a:cs typeface="Tahoma" panose="020B0604030504040204" pitchFamily="34" charset="0"/>
            </a:rPr>
            <a:t>The 'Category 1 &amp; 2' tab contains extracted data for documents classified as Category 1 or 2 per the review protocol.</a:t>
          </a:r>
        </a:p>
        <a:p>
          <a:pPr lvl="3"/>
          <a:r>
            <a:rPr lang="en-IE" sz="1100">
              <a:latin typeface="Tahoma" panose="020B0604030504040204" pitchFamily="34" charset="0"/>
              <a:ea typeface="Tahoma" panose="020B0604030504040204" pitchFamily="34" charset="0"/>
              <a:cs typeface="Tahoma" panose="020B0604030504040204" pitchFamily="34" charset="0"/>
            </a:rPr>
            <a:t>The 'Category 3' tab contains extracted data for documents classified as Category 3 per the review protocol.</a:t>
          </a:r>
        </a:p>
        <a:p>
          <a:pPr lvl="3"/>
          <a:endParaRPr lang="en-IE" sz="1100">
            <a:latin typeface="Tahoma" panose="020B0604030504040204" pitchFamily="34" charset="0"/>
            <a:ea typeface="Tahoma" panose="020B0604030504040204" pitchFamily="34" charset="0"/>
            <a:cs typeface="Tahoma" panose="020B0604030504040204" pitchFamily="34" charset="0"/>
          </a:endParaRPr>
        </a:p>
        <a:p>
          <a:pPr lvl="3"/>
          <a:r>
            <a:rPr lang="en-IE" sz="1100">
              <a:latin typeface="Tahoma" panose="020B0604030504040204" pitchFamily="34" charset="0"/>
              <a:ea typeface="Tahoma" panose="020B0604030504040204" pitchFamily="34" charset="0"/>
              <a:cs typeface="Tahoma" panose="020B0604030504040204" pitchFamily="34" charset="0"/>
            </a:rPr>
            <a:t>In both tabs, each document has been assigned a Document ID and data have been extracted under the following general </a:t>
          </a:r>
        </a:p>
        <a:p>
          <a:pPr lvl="3"/>
          <a:r>
            <a:rPr lang="en-IE" sz="1100">
              <a:latin typeface="Tahoma" panose="020B0604030504040204" pitchFamily="34" charset="0"/>
              <a:ea typeface="Tahoma" panose="020B0604030504040204" pitchFamily="34" charset="0"/>
              <a:cs typeface="Tahoma" panose="020B0604030504040204" pitchFamily="34" charset="0"/>
            </a:rPr>
            <a:t>column headings: </a:t>
          </a:r>
          <a:r>
            <a:rPr lang="en-IE" sz="1100" baseline="0">
              <a:latin typeface="Tahoma" panose="020B0604030504040204" pitchFamily="34" charset="0"/>
              <a:ea typeface="Tahoma" panose="020B0604030504040204" pitchFamily="34" charset="0"/>
              <a:cs typeface="Tahoma" panose="020B0604030504040204" pitchFamily="34" charset="0"/>
            </a:rPr>
            <a:t>     </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Authoritative/Non-Authoritative</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Document source</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Pandemic setting</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Organisation</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Country</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Website/Journal</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URL</a:t>
          </a:r>
        </a:p>
        <a:p>
          <a:pPr lvl="3"/>
          <a:r>
            <a:rPr lang="en-IE" sz="11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Publication </a:t>
          </a:r>
          <a:r>
            <a:rPr lang="en-IE" sz="1100">
              <a:latin typeface="Tahoma" panose="020B0604030504040204" pitchFamily="34" charset="0"/>
              <a:ea typeface="Tahoma" panose="020B0604030504040204" pitchFamily="34" charset="0"/>
              <a:cs typeface="Tahoma" panose="020B0604030504040204" pitchFamily="34" charset="0"/>
            </a:rPr>
            <a:t>date</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Title</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Main setting</a:t>
          </a:r>
        </a:p>
        <a:p>
          <a:pPr lvl="3"/>
          <a:r>
            <a:rPr lang="en-IE" sz="1100" baseline="0">
              <a:latin typeface="Tahoma" panose="020B0604030504040204" pitchFamily="34" charset="0"/>
              <a:ea typeface="Tahoma" panose="020B0604030504040204" pitchFamily="34" charset="0"/>
              <a:cs typeface="Tahoma" panose="020B0604030504040204" pitchFamily="34" charset="0"/>
            </a:rPr>
            <a:t>      </a:t>
          </a:r>
          <a:r>
            <a:rPr lang="en-IE" sz="1100">
              <a:latin typeface="Tahoma" panose="020B0604030504040204" pitchFamily="34" charset="0"/>
              <a:ea typeface="Tahoma" panose="020B0604030504040204" pitchFamily="34" charset="0"/>
              <a:cs typeface="Tahoma" panose="020B0604030504040204" pitchFamily="34" charset="0"/>
            </a:rPr>
            <a:t>Primary topic</a:t>
          </a:r>
        </a:p>
        <a:p>
          <a:pPr lvl="4"/>
          <a:endParaRPr lang="en-IE" sz="1100">
            <a:latin typeface="Tahoma" panose="020B0604030504040204" pitchFamily="34" charset="0"/>
            <a:ea typeface="Tahoma" panose="020B0604030504040204" pitchFamily="34" charset="0"/>
            <a:cs typeface="Tahoma" panose="020B0604030504040204" pitchFamily="34" charset="0"/>
          </a:endParaRPr>
        </a:p>
        <a:p>
          <a:pPr lvl="3"/>
          <a:r>
            <a:rPr lang="en-IE" sz="1100" b="1">
              <a:latin typeface="Tahoma" panose="020B0604030504040204" pitchFamily="34" charset="0"/>
              <a:ea typeface="Tahoma" panose="020B0604030504040204" pitchFamily="34" charset="0"/>
              <a:cs typeface="Tahoma" panose="020B0604030504040204" pitchFamily="34" charset="0"/>
            </a:rPr>
            <a:t>Tab 'Category 1 &amp; 2'</a:t>
          </a:r>
        </a:p>
        <a:p>
          <a:pPr lvl="3"/>
          <a:r>
            <a:rPr lang="en-IE" sz="1100">
              <a:latin typeface="Tahoma" panose="020B0604030504040204" pitchFamily="34" charset="0"/>
              <a:ea typeface="Tahoma" panose="020B0604030504040204" pitchFamily="34" charset="0"/>
              <a:cs typeface="Tahoma" panose="020B0604030504040204" pitchFamily="34" charset="0"/>
            </a:rPr>
            <a:t>Additional column headings in tab 'Category 1 &amp; 2' include three overarching areas of interest (i) Patient care measures, </a:t>
          </a:r>
        </a:p>
        <a:p>
          <a:pPr lvl="3"/>
          <a:r>
            <a:rPr lang="en-IE" sz="1100">
              <a:latin typeface="Tahoma" panose="020B0604030504040204" pitchFamily="34" charset="0"/>
              <a:ea typeface="Tahoma" panose="020B0604030504040204" pitchFamily="34" charset="0"/>
              <a:cs typeface="Tahoma" panose="020B0604030504040204" pitchFamily="34" charset="0"/>
            </a:rPr>
            <a:t>(ii)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Interfaces with the healthcare system, (iii) Service enablers, and a number of topics under each area of interest (detailed in </a:t>
          </a:r>
        </a:p>
        <a:p>
          <a:pPr lvl="3"/>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the review protocol). Where documents refer to these topics a '1' has been inserted in the corresponding Microsoft Excel cell. </a:t>
          </a:r>
        </a:p>
        <a:p>
          <a:pPr lvl="3"/>
          <a:r>
            <a:rPr lang="en-IE"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Where measures identified are considered to be of interest but do not fall under the above three areas, they are categorised </a:t>
          </a:r>
        </a:p>
        <a:p>
          <a:pPr lvl="3"/>
          <a:r>
            <a:rPr lang="en-IE"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under a column labelled 'Other'.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Text</a:t>
          </a:r>
          <a:r>
            <a:rPr lang="en-IE" sz="1200">
              <a:solidFill>
                <a:sysClr val="windowText" lastClr="000000"/>
              </a:solidFill>
              <a:latin typeface="Tahoma" panose="020B0604030504040204" pitchFamily="34" charset="0"/>
              <a:ea typeface="Tahoma" panose="020B0604030504040204" pitchFamily="34" charset="0"/>
              <a:cs typeface="Tahoma" panose="020B0604030504040204" pitchFamily="34" charset="0"/>
            </a:rPr>
            <a:t>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has been extracted from the documents, and inserted as a comment to the cell, where it is considered to represent an</a:t>
          </a:r>
          <a:r>
            <a:rPr lang="en-IE" sz="11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 approach that appears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particularly strategic in nature</a:t>
          </a:r>
          <a:r>
            <a:rPr lang="en-IE" sz="11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 or</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 focused on medium</a:t>
          </a:r>
          <a:r>
            <a:rPr lang="en-IE" sz="11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 to long-term operational planning, </a:t>
          </a:r>
          <a:r>
            <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or where it provides guidance </a:t>
          </a:r>
          <a:r>
            <a:rPr lang="en-IE"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beyond general statements of recommendation on the use of PPE, regular disinfection </a:t>
          </a:r>
        </a:p>
        <a:p>
          <a:pPr lvl="3"/>
          <a:r>
            <a:rPr lang="en-IE"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or similar measures.</a:t>
          </a:r>
          <a:endParaRPr lang="en-IE" sz="11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a:p>
          <a:pPr lvl="3"/>
          <a:endParaRPr lang="en-IE" sz="1100">
            <a:latin typeface="Tahoma" panose="020B0604030504040204" pitchFamily="34" charset="0"/>
            <a:ea typeface="Tahoma" panose="020B0604030504040204" pitchFamily="34" charset="0"/>
            <a:cs typeface="Tahoma" panose="020B0604030504040204" pitchFamily="34" charset="0"/>
          </a:endParaRPr>
        </a:p>
        <a:p>
          <a:pPr lvl="3"/>
          <a:r>
            <a:rPr lang="en-IE" sz="1100" b="1">
              <a:latin typeface="Tahoma" panose="020B0604030504040204" pitchFamily="34" charset="0"/>
              <a:ea typeface="Tahoma" panose="020B0604030504040204" pitchFamily="34" charset="0"/>
              <a:cs typeface="Tahoma" panose="020B0604030504040204" pitchFamily="34" charset="0"/>
            </a:rPr>
            <a:t>Tab 'Category 3'</a:t>
          </a:r>
        </a:p>
        <a:p>
          <a:pPr lvl="3"/>
          <a:r>
            <a:rPr lang="en-IE" sz="1100">
              <a:latin typeface="Tahoma" panose="020B0604030504040204" pitchFamily="34" charset="0"/>
              <a:ea typeface="Tahoma" panose="020B0604030504040204" pitchFamily="34" charset="0"/>
              <a:cs typeface="Tahoma" panose="020B0604030504040204" pitchFamily="34" charset="0"/>
            </a:rPr>
            <a:t>One additional column heading is included in tab 'Category 3' labelled 'Detail'. Relevant text from each document has been </a:t>
          </a:r>
        </a:p>
        <a:p>
          <a:pPr lvl="3"/>
          <a:r>
            <a:rPr lang="en-IE" sz="1100">
              <a:latin typeface="Tahoma" panose="020B0604030504040204" pitchFamily="34" charset="0"/>
              <a:ea typeface="Tahoma" panose="020B0604030504040204" pitchFamily="34" charset="0"/>
              <a:cs typeface="Tahoma" panose="020B0604030504040204" pitchFamily="34" charset="0"/>
            </a:rPr>
            <a:t>inserted in</a:t>
          </a:r>
          <a:r>
            <a:rPr lang="en-IE" sz="1100" baseline="0">
              <a:latin typeface="Tahoma" panose="020B0604030504040204" pitchFamily="34" charset="0"/>
              <a:ea typeface="Tahoma" panose="020B0604030504040204" pitchFamily="34" charset="0"/>
              <a:cs typeface="Tahoma" panose="020B0604030504040204" pitchFamily="34" charset="0"/>
            </a:rPr>
            <a:t> the corresponding cells</a:t>
          </a:r>
          <a:r>
            <a:rPr lang="en-IE" sz="1100">
              <a:latin typeface="Tahoma" panose="020B0604030504040204" pitchFamily="34" charset="0"/>
              <a:ea typeface="Tahoma" panose="020B0604030504040204" pitchFamily="34" charset="0"/>
              <a:cs typeface="Tahoma" panose="020B0604030504040204" pitchFamily="34" charset="0"/>
            </a:rPr>
            <a:t>. </a:t>
          </a:r>
        </a:p>
        <a:p>
          <a:pPr lvl="1"/>
          <a:endParaRPr lang="en-IE"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69850</xdr:colOff>
      <xdr:row>1</xdr:row>
      <xdr:rowOff>101600</xdr:rowOff>
    </xdr:from>
    <xdr:to>
      <xdr:col>2</xdr:col>
      <xdr:colOff>596217</xdr:colOff>
      <xdr:row>7</xdr:row>
      <xdr:rowOff>21914</xdr:rowOff>
    </xdr:to>
    <xdr:pic>
      <xdr:nvPicPr>
        <xdr:cNvPr id="3" name="Picture 2" descr="http://edm/HTA/DirectorateDocuments/HIQA_Logo_JPG.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266700"/>
          <a:ext cx="1135967" cy="910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1</xdr:row>
      <xdr:rowOff>69850</xdr:rowOff>
    </xdr:from>
    <xdr:to>
      <xdr:col>14</xdr:col>
      <xdr:colOff>31750</xdr:colOff>
      <xdr:row>23</xdr:row>
      <xdr:rowOff>127000</xdr:rowOff>
    </xdr:to>
    <xdr:sp macro="" textlink="">
      <xdr:nvSpPr>
        <xdr:cNvPr id="2" name="TextBox 1"/>
        <xdr:cNvSpPr txBox="1"/>
      </xdr:nvSpPr>
      <xdr:spPr>
        <a:xfrm>
          <a:off x="647700" y="234950"/>
          <a:ext cx="8007350" cy="3689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3"/>
          <a:endParaRPr lang="en-IE" sz="1000" b="1">
            <a:latin typeface="Tahoma" panose="020B0604030504040204" pitchFamily="34" charset="0"/>
            <a:ea typeface="Tahoma" panose="020B0604030504040204" pitchFamily="34" charset="0"/>
            <a:cs typeface="Tahoma" panose="020B0604030504040204" pitchFamily="34" charset="0"/>
          </a:endParaRPr>
        </a:p>
        <a:p>
          <a:pPr lvl="3"/>
          <a:endParaRPr lang="en-IE" sz="1000" b="1">
            <a:latin typeface="Tahoma" panose="020B0604030504040204" pitchFamily="34" charset="0"/>
            <a:ea typeface="Tahoma" panose="020B0604030504040204" pitchFamily="34" charset="0"/>
            <a:cs typeface="Tahoma" panose="020B0604030504040204" pitchFamily="34" charset="0"/>
          </a:endParaRPr>
        </a:p>
        <a:p>
          <a:pPr lvl="4"/>
          <a:endParaRPr lang="en-IE" sz="1000">
            <a:latin typeface="Tahoma" panose="020B0604030504040204" pitchFamily="34" charset="0"/>
            <a:ea typeface="Tahoma" panose="020B0604030504040204" pitchFamily="34" charset="0"/>
            <a:cs typeface="Tahoma" panose="020B0604030504040204" pitchFamily="34" charset="0"/>
          </a:endParaRPr>
        </a:p>
        <a:p>
          <a:pPr lvl="3"/>
          <a:endParaRPr lang="en-IE" sz="1100" b="1">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lvl="3"/>
          <a:r>
            <a:rPr lang="en-IE" sz="1100" b="1">
              <a:solidFill>
                <a:schemeClr val="dk1"/>
              </a:solidFill>
              <a:effectLst/>
              <a:latin typeface="Tahoma" panose="020B0604030504040204" pitchFamily="34" charset="0"/>
              <a:ea typeface="Tahoma" panose="020B0604030504040204" pitchFamily="34" charset="0"/>
              <a:cs typeface="Tahoma" panose="020B0604030504040204" pitchFamily="34" charset="0"/>
            </a:rPr>
            <a:t>Document Categorisation</a:t>
          </a:r>
        </a:p>
        <a:p>
          <a:pPr lvl="3"/>
          <a:endPar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lvl="3"/>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Documents</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were categorised as described in the review protocol. </a:t>
          </a:r>
        </a:p>
        <a:p>
          <a:pPr lvl="3"/>
          <a:endParaRPr lang="en-IE">
            <a:effectLst/>
            <a:latin typeface="Tahoma" panose="020B0604030504040204" pitchFamily="34" charset="0"/>
            <a:ea typeface="Tahoma" panose="020B0604030504040204" pitchFamily="34" charset="0"/>
            <a:cs typeface="Tahoma" panose="020B0604030504040204" pitchFamily="34" charset="0"/>
          </a:endParaRPr>
        </a:p>
        <a:p>
          <a:pPr lvl="3"/>
          <a:r>
            <a:rPr lang="en-IE"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Category 1:</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"Authoritative" guidance documents produced by official sources which may be </a:t>
          </a:r>
        </a:p>
        <a:p>
          <a:pPr lvl="3"/>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considered to hold authoritative opinion, such as national-level providers of emergency medical </a:t>
          </a:r>
        </a:p>
        <a:p>
          <a:pPr lvl="3"/>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or medical transport services or professional/civil associations representing emergency medical </a:t>
          </a:r>
        </a:p>
        <a:p>
          <a:pPr lvl="3"/>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services. </a:t>
          </a:r>
        </a:p>
        <a:p>
          <a:pPr lvl="3"/>
          <a:endParaRPr lang="en-IE">
            <a:effectLst/>
            <a:latin typeface="Tahoma" panose="020B0604030504040204" pitchFamily="34" charset="0"/>
            <a:ea typeface="Tahoma" panose="020B0604030504040204" pitchFamily="34" charset="0"/>
            <a:cs typeface="Tahoma" panose="020B0604030504040204" pitchFamily="34" charset="0"/>
          </a:endParaRPr>
        </a:p>
        <a:p>
          <a:pPr lvl="3" eaLnBrk="1" fontAlgn="auto" latinLnBrk="0" hangingPunct="1"/>
          <a:r>
            <a:rPr lang="en-IE"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Category 2: </a:t>
          </a:r>
          <a:r>
            <a:rPr lang="en-IE"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Non</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-A</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uthoritative" recommendations, or lessons learned, for the conduct of </a:t>
          </a:r>
        </a:p>
        <a:p>
          <a:pPr lvl="3" eaLnBrk="1" fontAlgn="auto" latinLnBrk="0" hangingPunct="1"/>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emergency medical services or medical transport services in the context of COVID-19 or other respiratory</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pandemics,</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including d</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escriptive reports</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f local</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experience</a:t>
          </a:r>
          <a:r>
            <a:rPr lang="en-IE"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or </a:t>
          </a:r>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of the conduct </a:t>
          </a:r>
        </a:p>
        <a:p>
          <a:pPr lvl="3" eaLnBrk="1" fontAlgn="auto" latinLnBrk="0" hangingPunct="1"/>
          <a:r>
            <a:rPr lang="en-IE" sz="1100">
              <a:solidFill>
                <a:schemeClr val="dk1"/>
              </a:solidFill>
              <a:effectLst/>
              <a:latin typeface="Tahoma" panose="020B0604030504040204" pitchFamily="34" charset="0"/>
              <a:ea typeface="Tahoma" panose="020B0604030504040204" pitchFamily="34" charset="0"/>
              <a:cs typeface="Tahoma" panose="020B0604030504040204" pitchFamily="34" charset="0"/>
            </a:rPr>
            <a:t>of services.</a:t>
          </a:r>
        </a:p>
        <a:p>
          <a:pPr lvl="3" eaLnBrk="1" fontAlgn="auto" latinLnBrk="0" hangingPunct="1"/>
          <a:endParaRPr lang="en-IE">
            <a:effectLst/>
            <a:latin typeface="Tahoma" panose="020B0604030504040204" pitchFamily="34" charset="0"/>
            <a:ea typeface="Tahoma" panose="020B0604030504040204" pitchFamily="34" charset="0"/>
            <a:cs typeface="Tahoma" panose="020B0604030504040204" pitchFamily="34" charset="0"/>
          </a:endParaRPr>
        </a:p>
        <a:p>
          <a:pPr lvl="3" eaLnBrk="1" fontAlgn="auto" latinLnBrk="0" hangingPunct="1"/>
          <a:r>
            <a:rPr lang="en-IE" sz="1100" b="1">
              <a:solidFill>
                <a:schemeClr val="dk1"/>
              </a:solidFill>
              <a:effectLst/>
              <a:latin typeface="Tahoma" panose="020B0604030504040204" pitchFamily="34" charset="0"/>
              <a:ea typeface="Tahoma" panose="020B0604030504040204" pitchFamily="34" charset="0"/>
              <a:cs typeface="Tahoma" panose="020B0604030504040204" pitchFamily="34" charset="0"/>
            </a:rPr>
            <a:t>Category 3: </a:t>
          </a:r>
          <a:r>
            <a:rPr lang="en-IE" sz="1100" b="0">
              <a:solidFill>
                <a:schemeClr val="dk1"/>
              </a:solidFill>
              <a:effectLst/>
              <a:latin typeface="Tahoma" panose="020B0604030504040204" pitchFamily="34" charset="0"/>
              <a:ea typeface="Tahoma" panose="020B0604030504040204" pitchFamily="34" charset="0"/>
              <a:cs typeface="Tahoma" panose="020B0604030504040204" pitchFamily="34" charset="0"/>
            </a:rPr>
            <a:t>Descriptions of approaches or measures introduced in the context of pandemic </a:t>
          </a:r>
        </a:p>
        <a:p>
          <a:pPr lvl="3" eaLnBrk="1" fontAlgn="auto" latinLnBrk="0" hangingPunct="1"/>
          <a:r>
            <a:rPr lang="en-IE" sz="1100" b="0">
              <a:solidFill>
                <a:schemeClr val="dk1"/>
              </a:solidFill>
              <a:effectLst/>
              <a:latin typeface="Tahoma" panose="020B0604030504040204" pitchFamily="34" charset="0"/>
              <a:ea typeface="Tahoma" panose="020B0604030504040204" pitchFamily="34" charset="0"/>
              <a:cs typeface="Tahoma" panose="020B0604030504040204" pitchFamily="34" charset="0"/>
            </a:rPr>
            <a:t>settings, published as information rather than as part of guidance or recommendations.</a:t>
          </a:r>
          <a:endParaRPr lang="en-IE">
            <a:effectLst/>
            <a:latin typeface="Tahoma" panose="020B0604030504040204" pitchFamily="34" charset="0"/>
            <a:ea typeface="Tahoma" panose="020B0604030504040204" pitchFamily="34" charset="0"/>
            <a:cs typeface="Tahoma" panose="020B0604030504040204" pitchFamily="34" charset="0"/>
          </a:endParaRPr>
        </a:p>
        <a:p>
          <a:pPr lvl="4"/>
          <a:endParaRPr lang="en-IE"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69850</xdr:colOff>
      <xdr:row>1</xdr:row>
      <xdr:rowOff>101600</xdr:rowOff>
    </xdr:from>
    <xdr:to>
      <xdr:col>2</xdr:col>
      <xdr:colOff>602567</xdr:colOff>
      <xdr:row>7</xdr:row>
      <xdr:rowOff>21914</xdr:rowOff>
    </xdr:to>
    <xdr:pic>
      <xdr:nvPicPr>
        <xdr:cNvPr id="3" name="Picture 2" descr="http://edm/HTA/DirectorateDocuments/HIQA_Logo_JPG.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266700"/>
          <a:ext cx="1142317" cy="910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acem.org.au/Content-Sources/Advancing-Emergency-Medicine/COVID-19/Resources/Clinical-Guidelines/Transport-of-Patients" TargetMode="External"/><Relationship Id="rId18" Type="http://schemas.openxmlformats.org/officeDocument/2006/relationships/hyperlink" Target="https://www.ems.gov/pdf/Federal_Guidance_and_Resources/PPE_and_Infection_Control/Safe_Preservation_of_Personal_Protective_Equipment_by_EMS.pdf" TargetMode="External"/><Relationship Id="rId26" Type="http://schemas.openxmlformats.org/officeDocument/2006/relationships/hyperlink" Target="https://www.ems.gov/pdf/Federal_Guidance_and_Resources/Operations/FEMA_Advisory_Letter_to_Emergency_Managers.pdf" TargetMode="External"/><Relationship Id="rId39" Type="http://schemas.openxmlformats.org/officeDocument/2006/relationships/hyperlink" Target="https://www.usfa.fema.gov/coronavirus/planning_response/preventing_covid19_spread_patient_transport.html" TargetMode="External"/><Relationship Id="rId21" Type="http://schemas.openxmlformats.org/officeDocument/2006/relationships/hyperlink" Target="https://www.ems.gov/pdf/Strategy_to_Mitigate_EMS_Workforce_Absenteeism.pdf" TargetMode="External"/><Relationship Id="rId34" Type="http://schemas.openxmlformats.org/officeDocument/2006/relationships/hyperlink" Target="https://www.ems.gov/pdf/Federal_Guidance_and_Resources/PPE_and_Infection_Control/Strategies_Respiratory_Protection_During_Pandemic.pdf" TargetMode="External"/><Relationship Id="rId42" Type="http://schemas.openxmlformats.org/officeDocument/2006/relationships/hyperlink" Target="https://www.cdc.gov/coronavirus/2019-ncov/community/mental-health-healthcare.html" TargetMode="External"/><Relationship Id="rId47" Type="http://schemas.openxmlformats.org/officeDocument/2006/relationships/hyperlink" Target="https://cdn.ymaws.com/www.nena.org/resource/resmgr/covid/COVID_PSAP_Checklist_v3.pdf" TargetMode="External"/><Relationship Id="rId50" Type="http://schemas.openxmlformats.org/officeDocument/2006/relationships/hyperlink" Target="https://www.cdc.gov/coronavirus/2019-ncov/hcp/guidance-for-ems.html" TargetMode="External"/><Relationship Id="rId55" Type="http://schemas.openxmlformats.org/officeDocument/2006/relationships/hyperlink" Target="https://www.sciencedirect.com/science/article/pii/S0735675720302515" TargetMode="External"/><Relationship Id="rId63" Type="http://schemas.openxmlformats.org/officeDocument/2006/relationships/hyperlink" Target="https://www.who.int/publications/i/item/10665-332240" TargetMode="External"/><Relationship Id="rId68" Type="http://schemas.openxmlformats.org/officeDocument/2006/relationships/hyperlink" Target="https://www.resuscitationjournal.com/article/S0300-9572(20)30173-8/abstract" TargetMode="External"/><Relationship Id="rId7" Type="http://schemas.openxmlformats.org/officeDocument/2006/relationships/hyperlink" Target="https://www.phecit.ie/PHECC/Publications_and_Resources/Newsletters/Newsletter_Items/2020/PHECC_COVID_19_Advisory_v1.aspx" TargetMode="External"/><Relationship Id="rId71" Type="http://schemas.openxmlformats.org/officeDocument/2006/relationships/hyperlink" Target="https://cdn.ymaws.com/www.nena.org/resource/resmgr/covid/NENA_COVID_PSAP_Recommendati.pdf" TargetMode="External"/><Relationship Id="rId2" Type="http://schemas.openxmlformats.org/officeDocument/2006/relationships/hyperlink" Target="https://www.mscbs.gob.es/profesionales/saludPublica/ccayes/alertasActual/nCov-China/documentos/Manejo_primaria.pdf" TargetMode="External"/><Relationship Id="rId16" Type="http://schemas.openxmlformats.org/officeDocument/2006/relationships/hyperlink" Target="https://www.usfa.fema.gov/downloads/pdf/publications/911_telecommunications_pandemic_quick_reference_handout.pdf" TargetMode="External"/><Relationship Id="rId29" Type="http://schemas.openxmlformats.org/officeDocument/2006/relationships/hyperlink" Target="https://www.ems.gov/pdf/Federal_Guidance_and_Resources/Operations/Redirecting_911_Calls_for_Info_and_Low_Acuity_Medical_Complaints.pdf" TargetMode="External"/><Relationship Id="rId11" Type="http://schemas.openxmlformats.org/officeDocument/2006/relationships/hyperlink" Target="https://acem.org.au/Content-Sources/Advancing-Emergency-Medicine/COVID-19/Resources/Clinical-Guidelines/ED-Ambulance-Interface" TargetMode="External"/><Relationship Id="rId24" Type="http://schemas.openxmlformats.org/officeDocument/2006/relationships/hyperlink" Target="https://www.ems.gov/pdf/Federal_Guidance_and_Resources/Personnel_Health_and_Safety/COVID-19_Behavioral_Health_Resources_for_First_Responders.pdf" TargetMode="External"/><Relationship Id="rId32" Type="http://schemas.openxmlformats.org/officeDocument/2006/relationships/hyperlink" Target="https://www.ems.gov/pdf/Federal_Guidance_and_Resources/PPE_and_Infection_Control/Minimum_Guidance_on_Protection_Decontamination_for_First_Responders_Detailed.pdf" TargetMode="External"/><Relationship Id="rId37" Type="http://schemas.openxmlformats.org/officeDocument/2006/relationships/hyperlink" Target="https://www.usfa.fema.gov/coronavirus/planning_response/covid19_patient_family_distress.html" TargetMode="External"/><Relationship Id="rId40" Type="http://schemas.openxmlformats.org/officeDocument/2006/relationships/hyperlink" Target="https://www.ems.gov/pdf/Federal_Guidance_and_Resources/Operations/Considerations_for_State_EMS_Offices_in_Response_to_COVID-19.pdf" TargetMode="External"/><Relationship Id="rId45" Type="http://schemas.openxmlformats.org/officeDocument/2006/relationships/hyperlink" Target="https://iris.paho.org/bitstream/handle/10665.2/52137/PAHOPHEIHMCOVID-19200014_eng.pdf?sequence=1&amp;isAllowed=y" TargetMode="External"/><Relationship Id="rId53" Type="http://schemas.openxmlformats.org/officeDocument/2006/relationships/hyperlink" Target="http://www.sciencedirect.com/science/article/pii/S1067991X20300729" TargetMode="External"/><Relationship Id="rId58" Type="http://schemas.openxmlformats.org/officeDocument/2006/relationships/hyperlink" Target="https://onlinelibrary.wiley.com/doi/10.1002/emp2.12117" TargetMode="External"/><Relationship Id="rId66" Type="http://schemas.openxmlformats.org/officeDocument/2006/relationships/hyperlink" Target="https://www.medrxiv.org/content/10.1101/2020.05.19.20106575v1" TargetMode="External"/><Relationship Id="rId74" Type="http://schemas.openxmlformats.org/officeDocument/2006/relationships/comments" Target="../comments1.xml"/><Relationship Id="rId5" Type="http://schemas.openxmlformats.org/officeDocument/2006/relationships/hyperlink" Target="https://www.gov.uk/government/publications/covid-19-guidance-for-ambulance-trusts/covid-19-guidance-for-ambulance-trusts" TargetMode="External"/><Relationship Id="rId15" Type="http://schemas.openxmlformats.org/officeDocument/2006/relationships/hyperlink" Target="https://www.usfa.fema.gov/downloads/pdf/publications/ems_pandemic_quick_reference_handout.pdf" TargetMode="External"/><Relationship Id="rId23" Type="http://schemas.openxmlformats.org/officeDocument/2006/relationships/hyperlink" Target="https://www.ems.gov/pdf/Federal_Guidance_and_Resources/Personnel_Health_and_Safety/Burnout_Self-Care_COVID-19_Exposure_for_Families_of_First_Responders.pdf" TargetMode="External"/><Relationship Id="rId28" Type="http://schemas.openxmlformats.org/officeDocument/2006/relationships/hyperlink" Target="https://www.ems.gov/pdf/Federal_Guidance_and_Resources/Operations/Guidance_Preventing_Disease_Spread_During_COVID-19_Patient_Transport.pdf" TargetMode="External"/><Relationship Id="rId36" Type="http://schemas.openxmlformats.org/officeDocument/2006/relationships/hyperlink" Target="https://www.usfa.fema.gov/downloads/pdf/covid19/ems14_ems_crisis_standards_of_care.pdf" TargetMode="External"/><Relationship Id="rId49" Type="http://schemas.openxmlformats.org/officeDocument/2006/relationships/hyperlink" Target="https://eena.org/document/global-recommendation-for-emergency-services-organisations-to-manage-the-outbreak-of-covid-19/" TargetMode="External"/><Relationship Id="rId57" Type="http://schemas.openxmlformats.org/officeDocument/2006/relationships/hyperlink" Target="https://www.sciencedirect.com/science/article/pii/S0300957220301143" TargetMode="External"/><Relationship Id="rId61" Type="http://schemas.openxmlformats.org/officeDocument/2006/relationships/hyperlink" Target="https://www.ncbi.nlm.nih.gov/pmc/articles/PMC180653/" TargetMode="External"/><Relationship Id="rId10" Type="http://schemas.openxmlformats.org/officeDocument/2006/relationships/hyperlink" Target="https://www.mohfw.gov.in/pdf/StandardOperatingProcedureSOPfortransportingasuspectorconfirmedcaseofCOVID19.pdf" TargetMode="External"/><Relationship Id="rId19" Type="http://schemas.openxmlformats.org/officeDocument/2006/relationships/hyperlink" Target="https://www.ems.gov/pdf/Federal_Guidance_and_Resources/PPE_and_Infection_Control/Prehospital_Use_of_the_Critical_Care_Decontamination_System_for_N95_Respirators.pdf" TargetMode="External"/><Relationship Id="rId31" Type="http://schemas.openxmlformats.org/officeDocument/2006/relationships/hyperlink" Target="https://www.ems.gov/pdf/Federal_Guidance_and_Resources/Operations/NHTSA_EMS_Education_Pipeline.pdf" TargetMode="External"/><Relationship Id="rId44" Type="http://schemas.openxmlformats.org/officeDocument/2006/relationships/hyperlink" Target="https://www.ecdc.europa.eu/sites/default/files/documents/Infection-prevention-control-for-the-care-of-patients-with-2019-nCoV-healthcare-settings_third-update.pdf" TargetMode="External"/><Relationship Id="rId52" Type="http://schemas.openxmlformats.org/officeDocument/2006/relationships/hyperlink" Target="http://dx.doi.org/10.1186/s13049-020-00735-8" TargetMode="External"/><Relationship Id="rId60" Type="http://schemas.openxmlformats.org/officeDocument/2006/relationships/hyperlink" Target="https://www.sciencedirect.com/science/article/pii/S0300957220301593" TargetMode="External"/><Relationship Id="rId65" Type="http://schemas.openxmlformats.org/officeDocument/2006/relationships/hyperlink" Target="https://pubmed.ncbi.nlm.nih.gov/32270695/" TargetMode="External"/><Relationship Id="rId73" Type="http://schemas.openxmlformats.org/officeDocument/2006/relationships/vmlDrawing" Target="../drawings/vmlDrawing1.vml"/><Relationship Id="rId4" Type="http://schemas.openxmlformats.org/officeDocument/2006/relationships/hyperlink" Target="https://www.england.nhs.uk/coronavirus/wp-content/uploads/sites/52/2020/03/C0035-patient-transport-services-27-March-2020.pdf" TargetMode="External"/><Relationship Id="rId9" Type="http://schemas.openxmlformats.org/officeDocument/2006/relationships/hyperlink" Target="https://www.fhi.no/en/op/novel-coronavirus-facts-advice/advice-to-health-personnel/transport-by-patient-transport-servicetaxi/?term=&amp;h=1" TargetMode="External"/><Relationship Id="rId14" Type="http://schemas.openxmlformats.org/officeDocument/2006/relationships/hyperlink" Target="https://www.usfa.fema.gov/coronavirus/planning_response/devolution_planning.html" TargetMode="External"/><Relationship Id="rId22" Type="http://schemas.openxmlformats.org/officeDocument/2006/relationships/hyperlink" Target="https://www.ems.gov/pdf/Federal_Guidance_and_Resources/Personnel_Health_and_Safety/Burnout_Self-Care_COVID-19_Exposure_for_First_Responders.pdf" TargetMode="External"/><Relationship Id="rId27" Type="http://schemas.openxmlformats.org/officeDocument/2006/relationships/hyperlink" Target="https://www.ems.gov/pdf/Federal_Guidance_and_Resources/Operations/Best_Practices_Call_Screening_Modified_Response.pdf" TargetMode="External"/><Relationship Id="rId30" Type="http://schemas.openxmlformats.org/officeDocument/2006/relationships/hyperlink" Target="https://files.asprtracie.hhs.gov/documents/bh-addressing-moral-injury-for-healthcare-workers.pdf" TargetMode="External"/><Relationship Id="rId35" Type="http://schemas.openxmlformats.org/officeDocument/2006/relationships/hyperlink" Target="https://www.ems.gov/pdf/Federal_Guidance_and_Resources/PPE_and_Infection_Control/Strategies_Extending_Use_Life_Respiratory_Protection.pdf" TargetMode="External"/><Relationship Id="rId43" Type="http://schemas.openxmlformats.org/officeDocument/2006/relationships/hyperlink" Target="https://www.un.org/sites/un2.un.org/files/coronavirus_isolationwardguidance.pdf" TargetMode="External"/><Relationship Id="rId48" Type="http://schemas.openxmlformats.org/officeDocument/2006/relationships/hyperlink" Target="https://eena.org/document/covid-19-triage-procedure-in-lombardy-region-italy" TargetMode="External"/><Relationship Id="rId56" Type="http://schemas.openxmlformats.org/officeDocument/2006/relationships/hyperlink" Target="http://dx.doi.org/10.1017/S1049023X2000062X" TargetMode="External"/><Relationship Id="rId64" Type="http://schemas.openxmlformats.org/officeDocument/2006/relationships/hyperlink" Target="https://costr.ilcor.org/document/covid-19-infection-risk-to-rescuers-from-patients-in-cardiac-arrest" TargetMode="External"/><Relationship Id="rId69" Type="http://schemas.openxmlformats.org/officeDocument/2006/relationships/hyperlink" Target="https://ajp.paramedics.org/index.php/ajp/article/view/809" TargetMode="External"/><Relationship Id="rId8" Type="http://schemas.openxmlformats.org/officeDocument/2006/relationships/hyperlink" Target="https://www.iss.it/documents/20126/0/Rapporto+ISS+COVID+2_+Protezioni_REV.V6.pdf/740f7d89-6a28-0ca1-8f76-368ade332dae?t=1585569978473" TargetMode="External"/><Relationship Id="rId51" Type="http://schemas.openxmlformats.org/officeDocument/2006/relationships/hyperlink" Target="http://naemt.org/docs/default-source/covid-19/national-survey-on-covid19-impact-on-ems-agencies_tables.pdf" TargetMode="External"/><Relationship Id="rId72" Type="http://schemas.openxmlformats.org/officeDocument/2006/relationships/printerSettings" Target="../printerSettings/printerSettings3.bin"/><Relationship Id="rId3" Type="http://schemas.openxmlformats.org/officeDocument/2006/relationships/hyperlink" Target="https://www.england.nhs.uk/wp-content/uploads/2020/02/coronavirus-briefing-ambulance.pdf" TargetMode="External"/><Relationship Id="rId12" Type="http://schemas.openxmlformats.org/officeDocument/2006/relationships/hyperlink" Target="https://www.canada.ca/en/public-health/services/diseases/2019-novel-coronavirus-infection/health-professionals/covid-19-pandemic-guidance-health-care-sector.html" TargetMode="External"/><Relationship Id="rId17" Type="http://schemas.openxmlformats.org/officeDocument/2006/relationships/hyperlink" Target="https://www.usfa.fema.gov/coronavirus/planning_response/recovery_planning.html" TargetMode="External"/><Relationship Id="rId25" Type="http://schemas.openxmlformats.org/officeDocument/2006/relationships/hyperlink" Target="https://www.ems.gov/pdf/Federal_Guidance_and_Resources/Personnel_Health_and_Safety/Guidance_for_First_Responder_Interaction_with_SuspectedConfirmed_COVID-19_Patients.pdf" TargetMode="External"/><Relationship Id="rId33" Type="http://schemas.openxmlformats.org/officeDocument/2006/relationships/hyperlink" Target="https://www.ems.gov/pdf/Federal_Guidance_and_Resources/PPE_and_Infection_Control/Minimum_Guidance_on_Protection_Decontamination_for_First_Responders_Quick.pdf" TargetMode="External"/><Relationship Id="rId38" Type="http://schemas.openxmlformats.org/officeDocument/2006/relationships/hyperlink" Target="https://content.govdelivery.com/attachments/USDHSFACIR/2020/04/16/file_attachments/1428690/PSAP%20Answering%20PointsECC%20Call%20Screening.%20FINAL.pdf" TargetMode="External"/><Relationship Id="rId46" Type="http://schemas.openxmlformats.org/officeDocument/2006/relationships/hyperlink" Target="https://cdn.ymaws.com/www.nena.org/resource/resmgr/covid/COVID-19_Report_2.pdf" TargetMode="External"/><Relationship Id="rId59" Type="http://schemas.openxmlformats.org/officeDocument/2006/relationships/hyperlink" Target="https://www.resuscitationjournal.com/article/S0300-9572(20)30178-7/abstract" TargetMode="External"/><Relationship Id="rId67" Type="http://schemas.openxmlformats.org/officeDocument/2006/relationships/hyperlink" Target="https://www.ahajournals.org/doi/10.1161/CIRCULATIONAHA.120.048180" TargetMode="External"/><Relationship Id="rId20" Type="http://schemas.openxmlformats.org/officeDocument/2006/relationships/hyperlink" Target="https://www.ems.gov/pdf/Federal_Guidance_and_Resources/Patient_Care/EMS_Personnel_Support_for_Population_Testing_Screening_and_Vaccination.pdf" TargetMode="External"/><Relationship Id="rId41" Type="http://schemas.openxmlformats.org/officeDocument/2006/relationships/hyperlink" Target="https://www.phe.gov/Preparedness/COVID19/Documents/COVID-19%20Healthcare%20Planning%20Checklist.pdf" TargetMode="External"/><Relationship Id="rId54" Type="http://schemas.openxmlformats.org/officeDocument/2006/relationships/hyperlink" Target="https://link.springer.com/content/pdf/10.1186/s13049-020-00734-9.pdf" TargetMode="External"/><Relationship Id="rId62" Type="http://schemas.openxmlformats.org/officeDocument/2006/relationships/hyperlink" Target="https://www.england.nhs.uk/wp-content/uploads/2020/02/coronavirus-patient-pathway.pdf" TargetMode="External"/><Relationship Id="rId70" Type="http://schemas.openxmlformats.org/officeDocument/2006/relationships/hyperlink" Target="https://www.ncbi.nlm.nih.gov/pmc/articles/PMC7202106/" TargetMode="External"/><Relationship Id="rId1" Type="http://schemas.openxmlformats.org/officeDocument/2006/relationships/hyperlink" Target="https://www.mscbs.gob.es/profesionales/saludPublica/ccayes/alertasActual/nCov-China/documentos/Manejo_urgencias_pacientes_con_COVID-19.pdf" TargetMode="External"/><Relationship Id="rId6" Type="http://schemas.openxmlformats.org/officeDocument/2006/relationships/hyperlink" Target="https://www.gov.uk/government/publications/novel-coronavirus-2019-ncov-interim-guidance-for-first-responders/interim-guidance-for-first-responders-and-others-in-close-contact-with-symptomatic-people-with-potential-2019-nco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i.org/10.7205/MILMED-D-09-00175" TargetMode="External"/><Relationship Id="rId13" Type="http://schemas.openxmlformats.org/officeDocument/2006/relationships/comments" Target="../comments2.xml"/><Relationship Id="rId3" Type="http://schemas.openxmlformats.org/officeDocument/2006/relationships/hyperlink" Target="https://www.ncbi.nlm.nih.gov/pmc/articles/PMC7196380/" TargetMode="External"/><Relationship Id="rId7" Type="http://schemas.openxmlformats.org/officeDocument/2006/relationships/hyperlink" Target="https://doi.org/10.1080/10903120600725892" TargetMode="External"/><Relationship Id="rId12" Type="http://schemas.openxmlformats.org/officeDocument/2006/relationships/vmlDrawing" Target="../drawings/vmlDrawing2.vml"/><Relationship Id="rId2" Type="http://schemas.openxmlformats.org/officeDocument/2006/relationships/hyperlink" Target="https://journals.lww.com/anesthesia-analgesia/Citation/9000/The_ultrasound_guided_triage__a_new_tool_for.95645.aspx" TargetMode="External"/><Relationship Id="rId1" Type="http://schemas.openxmlformats.org/officeDocument/2006/relationships/hyperlink" Target="https://doi.org/10.23750/abm.v91i2.9557" TargetMode="External"/><Relationship Id="rId6" Type="http://schemas.openxmlformats.org/officeDocument/2006/relationships/hyperlink" Target="https://doi.org/10.1016/j.prehos.2003.12.015" TargetMode="External"/><Relationship Id="rId11" Type="http://schemas.openxmlformats.org/officeDocument/2006/relationships/printerSettings" Target="../printerSettings/printerSettings4.bin"/><Relationship Id="rId5" Type="http://schemas.openxmlformats.org/officeDocument/2006/relationships/hyperlink" Target="https://europepmc.org/article/pmc/pmc7119060" TargetMode="External"/><Relationship Id="rId10" Type="http://schemas.openxmlformats.org/officeDocument/2006/relationships/hyperlink" Target="https://www.jems.com/2020/05/18/cuyahoga-falls-oh-gets-creative-during-pandemic/" TargetMode="External"/><Relationship Id="rId4" Type="http://schemas.openxmlformats.org/officeDocument/2006/relationships/hyperlink" Target="https://doi.org/10.1016/j.resuscitation.2005.12.007" TargetMode="External"/><Relationship Id="rId9" Type="http://schemas.openxmlformats.org/officeDocument/2006/relationships/hyperlink" Target="https://wwwnc.cdc.gov/eid/article/10/7/03-0608_artic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8.7109375" defaultRowHeight="12.75" x14ac:dyDescent="0.2"/>
  <cols>
    <col min="1" max="16384" width="8.7109375" style="15"/>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2.75" x14ac:dyDescent="0.2"/>
  <cols>
    <col min="1" max="16384" width="8.7109375" style="15"/>
  </cols>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L501"/>
  <sheetViews>
    <sheetView workbookViewId="0">
      <pane xSplit="1" ySplit="3" topLeftCell="B54" activePane="bottomRight" state="frozen"/>
      <selection pane="topRight" activeCell="B1" sqref="B1"/>
      <selection pane="bottomLeft" activeCell="A4" sqref="A4"/>
      <selection pane="bottomRight" activeCell="AO63" sqref="AO63"/>
    </sheetView>
  </sheetViews>
  <sheetFormatPr defaultRowHeight="15" x14ac:dyDescent="0.25"/>
  <cols>
    <col min="1" max="1" width="9.85546875" customWidth="1"/>
    <col min="2" max="2" width="12.85546875" customWidth="1"/>
    <col min="3" max="4" width="10.7109375" customWidth="1"/>
    <col min="5" max="5" width="15.5703125" customWidth="1"/>
    <col min="8" max="8" width="19.7109375" customWidth="1"/>
    <col min="9" max="9" width="13.7109375" customWidth="1"/>
    <col min="10" max="10" width="39.7109375" customWidth="1"/>
    <col min="11" max="11" width="23.5703125" customWidth="1"/>
    <col min="12" max="12" width="43.28515625" customWidth="1"/>
    <col min="13" max="13" width="8.85546875" customWidth="1"/>
    <col min="14" max="14" width="12.42578125" customWidth="1"/>
    <col min="15" max="20" width="8.85546875" customWidth="1"/>
    <col min="21" max="21" width="11.140625" customWidth="1"/>
    <col min="22" max="22" width="8.85546875" customWidth="1"/>
    <col min="23" max="23" width="10.28515625" customWidth="1"/>
    <col min="24" max="24" width="8.85546875" customWidth="1"/>
    <col min="25" max="25" width="9.85546875" customWidth="1"/>
    <col min="26" max="26" width="8.85546875" customWidth="1"/>
    <col min="27" max="27" width="10.85546875" customWidth="1"/>
    <col min="28" max="28" width="10.7109375" customWidth="1"/>
    <col min="29" max="29" width="10.5703125" customWidth="1"/>
    <col min="30" max="31" width="10.28515625" customWidth="1"/>
    <col min="32" max="32" width="8.85546875" customWidth="1"/>
    <col min="33" max="33" width="9.7109375" customWidth="1"/>
    <col min="34" max="34" width="10.28515625" customWidth="1"/>
    <col min="35" max="37" width="8.85546875" customWidth="1"/>
    <col min="38" max="38" width="13.7109375" customWidth="1"/>
    <col min="39" max="39" width="8.85546875" customWidth="1"/>
    <col min="40" max="40" width="11.140625" customWidth="1"/>
    <col min="41" max="41" width="12.85546875" customWidth="1"/>
    <col min="42" max="42" width="8.85546875" customWidth="1"/>
    <col min="43" max="45" width="11.28515625" customWidth="1"/>
  </cols>
  <sheetData>
    <row r="1" spans="1:194" s="3" customFormat="1" ht="15" customHeight="1" thickBot="1" x14ac:dyDescent="0.25">
      <c r="A1" s="215" t="s">
        <v>639</v>
      </c>
      <c r="B1" s="215" t="s">
        <v>0</v>
      </c>
      <c r="C1" s="215" t="s">
        <v>696</v>
      </c>
      <c r="D1" s="215" t="s">
        <v>1</v>
      </c>
      <c r="E1" s="215" t="s">
        <v>2</v>
      </c>
      <c r="F1" s="215" t="s">
        <v>3</v>
      </c>
      <c r="G1" s="215" t="s">
        <v>653</v>
      </c>
      <c r="H1" s="215" t="s">
        <v>4</v>
      </c>
      <c r="I1" s="215" t="s">
        <v>5</v>
      </c>
      <c r="J1" s="215" t="s">
        <v>6</v>
      </c>
      <c r="K1" s="215" t="s">
        <v>7</v>
      </c>
      <c r="L1" s="215" t="s">
        <v>8</v>
      </c>
      <c r="M1" s="221" t="s">
        <v>656</v>
      </c>
      <c r="N1" s="222"/>
      <c r="O1" s="222"/>
      <c r="P1" s="222"/>
      <c r="Q1" s="222"/>
      <c r="R1" s="222"/>
      <c r="S1" s="222"/>
      <c r="T1" s="222"/>
      <c r="U1" s="222"/>
      <c r="V1" s="222"/>
      <c r="W1" s="222"/>
      <c r="X1" s="222"/>
      <c r="Y1" s="222"/>
      <c r="Z1" s="222"/>
      <c r="AA1" s="223"/>
      <c r="AB1" s="224" t="s">
        <v>9</v>
      </c>
      <c r="AC1" s="225"/>
      <c r="AD1" s="225"/>
      <c r="AE1" s="225"/>
      <c r="AF1" s="225"/>
      <c r="AG1" s="225"/>
      <c r="AH1" s="226"/>
      <c r="AI1" s="227" t="s">
        <v>657</v>
      </c>
      <c r="AJ1" s="228"/>
      <c r="AK1" s="228"/>
      <c r="AL1" s="228"/>
      <c r="AM1" s="228"/>
      <c r="AN1" s="228"/>
      <c r="AO1" s="228"/>
      <c r="AP1" s="229"/>
      <c r="AQ1" s="213" t="s">
        <v>662</v>
      </c>
      <c r="AR1" s="213" t="s">
        <v>661</v>
      </c>
      <c r="AS1" s="213" t="s">
        <v>42</v>
      </c>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2"/>
      <c r="FX1" s="2"/>
      <c r="FY1" s="2"/>
      <c r="FZ1" s="2"/>
      <c r="GA1" s="2"/>
      <c r="GB1" s="2"/>
      <c r="GC1" s="2"/>
      <c r="GD1" s="2"/>
      <c r="GE1" s="2"/>
      <c r="GF1" s="2"/>
      <c r="GG1" s="2"/>
      <c r="GH1" s="2"/>
      <c r="GI1" s="2"/>
      <c r="GJ1" s="2"/>
      <c r="GK1" s="2"/>
      <c r="GL1" s="2"/>
    </row>
    <row r="2" spans="1:194" s="3" customFormat="1" ht="13.5" thickTop="1" x14ac:dyDescent="0.2">
      <c r="A2" s="215"/>
      <c r="B2" s="215"/>
      <c r="C2" s="215"/>
      <c r="D2" s="215"/>
      <c r="E2" s="215"/>
      <c r="F2" s="215"/>
      <c r="G2" s="215"/>
      <c r="H2" s="215"/>
      <c r="I2" s="215"/>
      <c r="J2" s="215"/>
      <c r="K2" s="215"/>
      <c r="L2" s="215"/>
      <c r="M2" s="220" t="s">
        <v>10</v>
      </c>
      <c r="N2" s="218"/>
      <c r="O2" s="216" t="s">
        <v>654</v>
      </c>
      <c r="P2" s="217"/>
      <c r="Q2" s="217"/>
      <c r="R2" s="217"/>
      <c r="S2" s="217"/>
      <c r="T2" s="217"/>
      <c r="U2" s="217"/>
      <c r="V2" s="217"/>
      <c r="W2" s="218"/>
      <c r="X2" s="216" t="s">
        <v>655</v>
      </c>
      <c r="Y2" s="217"/>
      <c r="Z2" s="217"/>
      <c r="AA2" s="219"/>
      <c r="AB2" s="233" t="s">
        <v>12</v>
      </c>
      <c r="AC2" s="234"/>
      <c r="AD2" s="234"/>
      <c r="AE2" s="235"/>
      <c r="AF2" s="236" t="s">
        <v>658</v>
      </c>
      <c r="AG2" s="234"/>
      <c r="AH2" s="237"/>
      <c r="AI2" s="230"/>
      <c r="AJ2" s="231"/>
      <c r="AK2" s="231"/>
      <c r="AL2" s="231"/>
      <c r="AM2" s="231"/>
      <c r="AN2" s="231"/>
      <c r="AO2" s="231"/>
      <c r="AP2" s="232"/>
      <c r="AQ2" s="213"/>
      <c r="AR2" s="213"/>
      <c r="AS2" s="213"/>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2"/>
      <c r="FX2" s="2"/>
      <c r="FY2" s="2"/>
      <c r="FZ2" s="2"/>
      <c r="GA2" s="2"/>
      <c r="GB2" s="2"/>
      <c r="GC2" s="2"/>
      <c r="GD2" s="2"/>
      <c r="GE2" s="2"/>
      <c r="GF2" s="2"/>
      <c r="GG2" s="2"/>
      <c r="GH2" s="2"/>
      <c r="GI2" s="2"/>
      <c r="GJ2" s="2"/>
      <c r="GK2" s="2"/>
      <c r="GL2" s="2"/>
    </row>
    <row r="3" spans="1:194" s="6" customFormat="1" ht="64.900000000000006" customHeight="1" x14ac:dyDescent="0.25">
      <c r="A3" s="215"/>
      <c r="B3" s="215"/>
      <c r="C3" s="215"/>
      <c r="D3" s="215"/>
      <c r="E3" s="215"/>
      <c r="F3" s="215"/>
      <c r="G3" s="215"/>
      <c r="H3" s="215"/>
      <c r="I3" s="215"/>
      <c r="J3" s="215"/>
      <c r="K3" s="215"/>
      <c r="L3" s="215"/>
      <c r="M3" s="53" t="s">
        <v>13</v>
      </c>
      <c r="N3" s="54" t="s">
        <v>14</v>
      </c>
      <c r="O3" s="54" t="s">
        <v>15</v>
      </c>
      <c r="P3" s="54" t="s">
        <v>16</v>
      </c>
      <c r="Q3" s="54" t="s">
        <v>17</v>
      </c>
      <c r="R3" s="54" t="s">
        <v>18</v>
      </c>
      <c r="S3" s="54" t="s">
        <v>19</v>
      </c>
      <c r="T3" s="54" t="s">
        <v>20</v>
      </c>
      <c r="U3" s="54" t="s">
        <v>21</v>
      </c>
      <c r="V3" s="55" t="s">
        <v>22</v>
      </c>
      <c r="W3" s="56" t="s">
        <v>23</v>
      </c>
      <c r="X3" s="54" t="s">
        <v>24</v>
      </c>
      <c r="Y3" s="57" t="s">
        <v>25</v>
      </c>
      <c r="Z3" s="54" t="s">
        <v>26</v>
      </c>
      <c r="AA3" s="58" t="s">
        <v>27</v>
      </c>
      <c r="AB3" s="59" t="s">
        <v>11</v>
      </c>
      <c r="AC3" s="54" t="s">
        <v>28</v>
      </c>
      <c r="AD3" s="57" t="s">
        <v>29</v>
      </c>
      <c r="AE3" s="54" t="s">
        <v>30</v>
      </c>
      <c r="AF3" s="54" t="s">
        <v>31</v>
      </c>
      <c r="AG3" s="54" t="s">
        <v>32</v>
      </c>
      <c r="AH3" s="58" t="s">
        <v>33</v>
      </c>
      <c r="AI3" s="53" t="s">
        <v>34</v>
      </c>
      <c r="AJ3" s="60" t="s">
        <v>35</v>
      </c>
      <c r="AK3" s="54" t="s">
        <v>36</v>
      </c>
      <c r="AL3" s="54" t="s">
        <v>37</v>
      </c>
      <c r="AM3" s="54" t="s">
        <v>38</v>
      </c>
      <c r="AN3" s="54" t="s">
        <v>39</v>
      </c>
      <c r="AO3" s="54" t="s">
        <v>40</v>
      </c>
      <c r="AP3" s="61" t="s">
        <v>41</v>
      </c>
      <c r="AQ3" s="214"/>
      <c r="AR3" s="214"/>
      <c r="AS3" s="21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5"/>
      <c r="FX3" s="5"/>
      <c r="FY3" s="5"/>
      <c r="FZ3" s="5"/>
      <c r="GA3" s="5"/>
      <c r="GB3" s="5"/>
      <c r="GC3" s="5"/>
      <c r="GD3" s="5"/>
      <c r="GE3" s="5"/>
      <c r="GF3" s="5"/>
      <c r="GG3" s="5"/>
      <c r="GH3" s="5"/>
      <c r="GI3" s="5"/>
      <c r="GJ3" s="5"/>
      <c r="GK3" s="5"/>
      <c r="GL3" s="5"/>
    </row>
    <row r="4" spans="1:194" s="9" customFormat="1" ht="12.4" customHeight="1" x14ac:dyDescent="0.25">
      <c r="A4" s="62">
        <v>1</v>
      </c>
      <c r="B4" s="63" t="s">
        <v>43</v>
      </c>
      <c r="C4" s="63" t="s">
        <v>44</v>
      </c>
      <c r="D4" s="63" t="s">
        <v>686</v>
      </c>
      <c r="E4" s="64" t="s">
        <v>45</v>
      </c>
      <c r="F4" s="65" t="s">
        <v>46</v>
      </c>
      <c r="G4" s="65" t="s">
        <v>47</v>
      </c>
      <c r="H4" s="66" t="s">
        <v>48</v>
      </c>
      <c r="I4" s="67">
        <v>43896</v>
      </c>
      <c r="J4" s="68" t="s">
        <v>49</v>
      </c>
      <c r="K4" s="69" t="s">
        <v>50</v>
      </c>
      <c r="L4" s="69" t="s">
        <v>51</v>
      </c>
      <c r="M4" s="70"/>
      <c r="N4" s="71">
        <v>1</v>
      </c>
      <c r="O4" s="71"/>
      <c r="P4" s="71">
        <v>1</v>
      </c>
      <c r="Q4" s="71"/>
      <c r="R4" s="71"/>
      <c r="S4" s="71"/>
      <c r="T4" s="71"/>
      <c r="U4" s="71"/>
      <c r="V4" s="71"/>
      <c r="W4" s="72"/>
      <c r="X4" s="71"/>
      <c r="Y4" s="73">
        <v>1</v>
      </c>
      <c r="Z4" s="71"/>
      <c r="AA4" s="72"/>
      <c r="AB4" s="74">
        <v>1</v>
      </c>
      <c r="AC4" s="75"/>
      <c r="AD4" s="73"/>
      <c r="AE4" s="71">
        <v>1</v>
      </c>
      <c r="AF4" s="71"/>
      <c r="AG4" s="71"/>
      <c r="AH4" s="72"/>
      <c r="AI4" s="76">
        <v>1</v>
      </c>
      <c r="AJ4" s="77">
        <v>1</v>
      </c>
      <c r="AK4" s="71"/>
      <c r="AL4" s="71">
        <v>1</v>
      </c>
      <c r="AM4" s="71">
        <v>1</v>
      </c>
      <c r="AN4" s="71">
        <v>1</v>
      </c>
      <c r="AO4" s="71">
        <v>1</v>
      </c>
      <c r="AP4" s="78">
        <v>1</v>
      </c>
      <c r="AQ4" s="79">
        <f t="shared" ref="AQ4:AQ35" si="0">SUM(M4:AP4)</f>
        <v>12</v>
      </c>
      <c r="AR4" s="80">
        <f>AQ4/(COLUMNS(M4:AP4))</f>
        <v>0.4</v>
      </c>
      <c r="AS4" s="79"/>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8"/>
      <c r="FX4" s="8"/>
      <c r="FY4" s="8"/>
      <c r="FZ4" s="8"/>
      <c r="GA4" s="8"/>
      <c r="GB4" s="8"/>
      <c r="GC4" s="8"/>
      <c r="GD4" s="8"/>
      <c r="GE4" s="8"/>
      <c r="GF4" s="8"/>
      <c r="GG4" s="8"/>
      <c r="GH4" s="8"/>
      <c r="GI4" s="8"/>
      <c r="GJ4" s="8"/>
      <c r="GK4" s="8"/>
      <c r="GL4" s="8"/>
    </row>
    <row r="5" spans="1:194" s="9" customFormat="1" ht="12.4" customHeight="1" x14ac:dyDescent="0.25">
      <c r="A5" s="81">
        <v>2</v>
      </c>
      <c r="B5" s="81" t="s">
        <v>43</v>
      </c>
      <c r="C5" s="81" t="s">
        <v>44</v>
      </c>
      <c r="D5" s="63" t="s">
        <v>686</v>
      </c>
      <c r="E5" s="82" t="s">
        <v>52</v>
      </c>
      <c r="F5" s="83" t="s">
        <v>46</v>
      </c>
      <c r="G5" s="83" t="s">
        <v>53</v>
      </c>
      <c r="H5" s="66" t="s">
        <v>54</v>
      </c>
      <c r="I5" s="84">
        <v>43900</v>
      </c>
      <c r="J5" s="68" t="s">
        <v>55</v>
      </c>
      <c r="K5" s="69" t="s">
        <v>50</v>
      </c>
      <c r="L5" s="69" t="s">
        <v>51</v>
      </c>
      <c r="M5" s="70"/>
      <c r="N5" s="71"/>
      <c r="O5" s="71">
        <v>1</v>
      </c>
      <c r="P5" s="71">
        <v>1</v>
      </c>
      <c r="Q5" s="71"/>
      <c r="R5" s="71"/>
      <c r="S5" s="71"/>
      <c r="T5" s="71">
        <v>1</v>
      </c>
      <c r="U5" s="71">
        <v>1</v>
      </c>
      <c r="V5" s="71">
        <v>1</v>
      </c>
      <c r="W5" s="72">
        <v>1</v>
      </c>
      <c r="X5" s="71">
        <v>1</v>
      </c>
      <c r="Y5" s="73"/>
      <c r="Z5" s="71"/>
      <c r="AA5" s="72"/>
      <c r="AB5" s="74">
        <v>1</v>
      </c>
      <c r="AC5" s="75"/>
      <c r="AD5" s="73">
        <v>1</v>
      </c>
      <c r="AE5" s="71"/>
      <c r="AF5" s="71">
        <v>1</v>
      </c>
      <c r="AG5" s="71"/>
      <c r="AH5" s="72"/>
      <c r="AI5" s="76">
        <v>1</v>
      </c>
      <c r="AJ5" s="77"/>
      <c r="AK5" s="71"/>
      <c r="AL5" s="71"/>
      <c r="AM5" s="71"/>
      <c r="AN5" s="71"/>
      <c r="AO5" s="71">
        <v>1</v>
      </c>
      <c r="AP5" s="85"/>
      <c r="AQ5" s="79">
        <f t="shared" si="0"/>
        <v>12</v>
      </c>
      <c r="AR5" s="80">
        <f t="shared" ref="AR5:AR68" si="1">AQ5/(COLUMNS(M5:AP5))</f>
        <v>0.4</v>
      </c>
      <c r="AS5" s="79"/>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8"/>
      <c r="FX5" s="8"/>
      <c r="FY5" s="8"/>
      <c r="FZ5" s="8"/>
      <c r="GA5" s="8"/>
      <c r="GB5" s="8"/>
      <c r="GC5" s="8"/>
      <c r="GD5" s="8"/>
      <c r="GE5" s="8"/>
      <c r="GF5" s="8"/>
      <c r="GG5" s="8"/>
      <c r="GH5" s="8"/>
      <c r="GI5" s="8"/>
      <c r="GJ5" s="8"/>
      <c r="GK5" s="8"/>
      <c r="GL5" s="8"/>
    </row>
    <row r="6" spans="1:194" s="9" customFormat="1" ht="12.4" customHeight="1" x14ac:dyDescent="0.25">
      <c r="A6" s="81">
        <v>3</v>
      </c>
      <c r="B6" s="63" t="s">
        <v>43</v>
      </c>
      <c r="C6" s="63" t="s">
        <v>44</v>
      </c>
      <c r="D6" s="63" t="s">
        <v>686</v>
      </c>
      <c r="E6" s="64" t="s">
        <v>52</v>
      </c>
      <c r="F6" s="65" t="s">
        <v>46</v>
      </c>
      <c r="G6" s="83" t="s">
        <v>53</v>
      </c>
      <c r="H6" s="66" t="s">
        <v>56</v>
      </c>
      <c r="I6" s="67">
        <v>43956</v>
      </c>
      <c r="J6" s="68" t="s">
        <v>57</v>
      </c>
      <c r="K6" s="86" t="s">
        <v>58</v>
      </c>
      <c r="L6" s="86" t="s">
        <v>59</v>
      </c>
      <c r="M6" s="70"/>
      <c r="N6" s="71"/>
      <c r="O6" s="71"/>
      <c r="P6" s="71"/>
      <c r="Q6" s="71"/>
      <c r="R6" s="71"/>
      <c r="S6" s="71"/>
      <c r="T6" s="71"/>
      <c r="U6" s="71"/>
      <c r="V6" s="71"/>
      <c r="W6" s="72"/>
      <c r="X6" s="71"/>
      <c r="Y6" s="73"/>
      <c r="Z6" s="71"/>
      <c r="AA6" s="72"/>
      <c r="AB6" s="74"/>
      <c r="AC6" s="75"/>
      <c r="AD6" s="73"/>
      <c r="AE6" s="71"/>
      <c r="AF6" s="71"/>
      <c r="AG6" s="71"/>
      <c r="AH6" s="72"/>
      <c r="AI6" s="76"/>
      <c r="AJ6" s="77">
        <v>1</v>
      </c>
      <c r="AK6" s="71"/>
      <c r="AL6" s="71"/>
      <c r="AM6" s="71"/>
      <c r="AN6" s="71"/>
      <c r="AO6" s="71"/>
      <c r="AP6" s="78"/>
      <c r="AQ6" s="79">
        <f t="shared" si="0"/>
        <v>1</v>
      </c>
      <c r="AR6" s="80">
        <f t="shared" si="1"/>
        <v>3.3333333333333333E-2</v>
      </c>
      <c r="AS6" s="79"/>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8"/>
      <c r="FX6" s="8"/>
      <c r="FY6" s="8"/>
      <c r="FZ6" s="8"/>
      <c r="GA6" s="8"/>
      <c r="GB6" s="8"/>
      <c r="GC6" s="8"/>
      <c r="GD6" s="8"/>
      <c r="GE6" s="8"/>
      <c r="GF6" s="8"/>
      <c r="GG6" s="8"/>
      <c r="GH6" s="8"/>
      <c r="GI6" s="8"/>
      <c r="GJ6" s="8"/>
      <c r="GK6" s="8"/>
      <c r="GL6" s="8"/>
    </row>
    <row r="7" spans="1:194" s="9" customFormat="1" ht="12.4" customHeight="1" x14ac:dyDescent="0.25">
      <c r="A7" s="81">
        <v>4</v>
      </c>
      <c r="B7" s="63" t="s">
        <v>43</v>
      </c>
      <c r="C7" s="63" t="s">
        <v>44</v>
      </c>
      <c r="D7" s="63" t="s">
        <v>686</v>
      </c>
      <c r="E7" s="64" t="s">
        <v>60</v>
      </c>
      <c r="F7" s="65" t="s">
        <v>46</v>
      </c>
      <c r="G7" s="65" t="s">
        <v>90</v>
      </c>
      <c r="H7" s="66" t="s">
        <v>61</v>
      </c>
      <c r="I7" s="67" t="s">
        <v>62</v>
      </c>
      <c r="J7" s="68" t="s">
        <v>63</v>
      </c>
      <c r="K7" s="86" t="s">
        <v>58</v>
      </c>
      <c r="L7" s="86" t="s">
        <v>59</v>
      </c>
      <c r="M7" s="70"/>
      <c r="N7" s="71"/>
      <c r="O7" s="71"/>
      <c r="P7" s="71"/>
      <c r="Q7" s="71"/>
      <c r="R7" s="71"/>
      <c r="S7" s="71"/>
      <c r="T7" s="71"/>
      <c r="U7" s="71"/>
      <c r="V7" s="71"/>
      <c r="W7" s="72"/>
      <c r="X7" s="71"/>
      <c r="Y7" s="73"/>
      <c r="Z7" s="71"/>
      <c r="AA7" s="72"/>
      <c r="AB7" s="74"/>
      <c r="AC7" s="75"/>
      <c r="AD7" s="73"/>
      <c r="AE7" s="71"/>
      <c r="AF7" s="71"/>
      <c r="AG7" s="71"/>
      <c r="AH7" s="72"/>
      <c r="AI7" s="76">
        <v>1</v>
      </c>
      <c r="AJ7" s="77">
        <v>1</v>
      </c>
      <c r="AK7" s="71"/>
      <c r="AL7" s="71"/>
      <c r="AM7" s="71"/>
      <c r="AN7" s="71"/>
      <c r="AO7" s="71"/>
      <c r="AP7" s="78"/>
      <c r="AQ7" s="79">
        <f t="shared" si="0"/>
        <v>2</v>
      </c>
      <c r="AR7" s="80">
        <f t="shared" si="1"/>
        <v>6.6666666666666666E-2</v>
      </c>
      <c r="AS7" s="79"/>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8"/>
      <c r="FX7" s="8"/>
      <c r="FY7" s="8"/>
      <c r="FZ7" s="8"/>
      <c r="GA7" s="8"/>
      <c r="GB7" s="8"/>
      <c r="GC7" s="8"/>
      <c r="GD7" s="8"/>
      <c r="GE7" s="8"/>
      <c r="GF7" s="8"/>
      <c r="GG7" s="8"/>
      <c r="GH7" s="8"/>
      <c r="GI7" s="8"/>
      <c r="GJ7" s="8"/>
      <c r="GK7" s="8"/>
      <c r="GL7" s="8"/>
    </row>
    <row r="8" spans="1:194" s="9" customFormat="1" ht="12.4" customHeight="1" x14ac:dyDescent="0.25">
      <c r="A8" s="81">
        <v>5</v>
      </c>
      <c r="B8" s="63" t="s">
        <v>43</v>
      </c>
      <c r="C8" s="63" t="s">
        <v>44</v>
      </c>
      <c r="D8" s="63" t="s">
        <v>686</v>
      </c>
      <c r="E8" s="64" t="s">
        <v>64</v>
      </c>
      <c r="F8" s="65" t="s">
        <v>46</v>
      </c>
      <c r="G8" s="65" t="s">
        <v>90</v>
      </c>
      <c r="H8" s="66" t="s">
        <v>65</v>
      </c>
      <c r="I8" s="67">
        <v>43950</v>
      </c>
      <c r="J8" s="68" t="s">
        <v>66</v>
      </c>
      <c r="K8" s="87" t="s">
        <v>67</v>
      </c>
      <c r="L8" s="87" t="s">
        <v>15</v>
      </c>
      <c r="M8" s="70"/>
      <c r="N8" s="71"/>
      <c r="O8" s="71">
        <v>1</v>
      </c>
      <c r="P8" s="71"/>
      <c r="Q8" s="71"/>
      <c r="R8" s="71"/>
      <c r="S8" s="71"/>
      <c r="T8" s="71"/>
      <c r="U8" s="71"/>
      <c r="V8" s="71"/>
      <c r="W8" s="72"/>
      <c r="X8" s="71"/>
      <c r="Y8" s="73"/>
      <c r="Z8" s="71"/>
      <c r="AA8" s="72"/>
      <c r="AB8" s="74"/>
      <c r="AC8" s="75"/>
      <c r="AD8" s="73"/>
      <c r="AE8" s="71"/>
      <c r="AF8" s="71"/>
      <c r="AG8" s="71"/>
      <c r="AH8" s="72"/>
      <c r="AI8" s="76"/>
      <c r="AJ8" s="77"/>
      <c r="AK8" s="71"/>
      <c r="AL8" s="71"/>
      <c r="AM8" s="71"/>
      <c r="AN8" s="71"/>
      <c r="AO8" s="71"/>
      <c r="AP8" s="78"/>
      <c r="AQ8" s="79">
        <f t="shared" si="0"/>
        <v>1</v>
      </c>
      <c r="AR8" s="80">
        <f t="shared" si="1"/>
        <v>3.3333333333333333E-2</v>
      </c>
      <c r="AS8" s="79"/>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8"/>
      <c r="FX8" s="8"/>
      <c r="FY8" s="8"/>
      <c r="FZ8" s="8"/>
      <c r="GA8" s="8"/>
      <c r="GB8" s="8"/>
      <c r="GC8" s="8"/>
      <c r="GD8" s="8"/>
      <c r="GE8" s="8"/>
      <c r="GF8" s="8"/>
      <c r="GG8" s="8"/>
      <c r="GH8" s="8"/>
      <c r="GI8" s="8"/>
      <c r="GJ8" s="8"/>
      <c r="GK8" s="8"/>
      <c r="GL8" s="8"/>
    </row>
    <row r="9" spans="1:194" s="9" customFormat="1" ht="12.4" customHeight="1" x14ac:dyDescent="0.25">
      <c r="A9" s="81">
        <v>6</v>
      </c>
      <c r="B9" s="63" t="s">
        <v>43</v>
      </c>
      <c r="C9" s="63" t="s">
        <v>44</v>
      </c>
      <c r="D9" s="63" t="s">
        <v>686</v>
      </c>
      <c r="E9" s="64" t="s">
        <v>64</v>
      </c>
      <c r="F9" s="65" t="s">
        <v>46</v>
      </c>
      <c r="G9" s="65" t="s">
        <v>90</v>
      </c>
      <c r="H9" s="66" t="s">
        <v>68</v>
      </c>
      <c r="I9" s="67">
        <v>43942</v>
      </c>
      <c r="J9" s="68" t="s">
        <v>69</v>
      </c>
      <c r="K9" s="87" t="s">
        <v>67</v>
      </c>
      <c r="L9" s="87" t="s">
        <v>15</v>
      </c>
      <c r="M9" s="70"/>
      <c r="N9" s="71"/>
      <c r="O9" s="71">
        <v>1</v>
      </c>
      <c r="P9" s="71"/>
      <c r="Q9" s="71"/>
      <c r="R9" s="71"/>
      <c r="S9" s="71"/>
      <c r="T9" s="71"/>
      <c r="U9" s="71"/>
      <c r="V9" s="71"/>
      <c r="W9" s="72"/>
      <c r="X9" s="71"/>
      <c r="Y9" s="73"/>
      <c r="Z9" s="71"/>
      <c r="AA9" s="72"/>
      <c r="AB9" s="74"/>
      <c r="AC9" s="75"/>
      <c r="AD9" s="73"/>
      <c r="AE9" s="71"/>
      <c r="AF9" s="71"/>
      <c r="AG9" s="71"/>
      <c r="AH9" s="72"/>
      <c r="AI9" s="76"/>
      <c r="AJ9" s="77"/>
      <c r="AK9" s="71"/>
      <c r="AL9" s="71"/>
      <c r="AM9" s="71"/>
      <c r="AN9" s="71"/>
      <c r="AO9" s="71"/>
      <c r="AP9" s="78"/>
      <c r="AQ9" s="79">
        <f t="shared" si="0"/>
        <v>1</v>
      </c>
      <c r="AR9" s="80">
        <f t="shared" si="1"/>
        <v>3.3333333333333333E-2</v>
      </c>
      <c r="AS9" s="79"/>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8"/>
      <c r="FX9" s="8"/>
      <c r="FY9" s="8"/>
      <c r="FZ9" s="8"/>
      <c r="GA9" s="8"/>
      <c r="GB9" s="8"/>
      <c r="GC9" s="8"/>
      <c r="GD9" s="8"/>
      <c r="GE9" s="8"/>
      <c r="GF9" s="8"/>
      <c r="GG9" s="8"/>
      <c r="GH9" s="8"/>
      <c r="GI9" s="8"/>
      <c r="GJ9" s="8"/>
      <c r="GK9" s="8"/>
      <c r="GL9" s="8"/>
    </row>
    <row r="10" spans="1:194" s="9" customFormat="1" ht="12.4" customHeight="1" x14ac:dyDescent="0.25">
      <c r="A10" s="81">
        <v>7</v>
      </c>
      <c r="B10" s="63" t="s">
        <v>43</v>
      </c>
      <c r="C10" s="63" t="s">
        <v>44</v>
      </c>
      <c r="D10" s="63" t="s">
        <v>686</v>
      </c>
      <c r="E10" s="64" t="s">
        <v>64</v>
      </c>
      <c r="F10" s="65" t="s">
        <v>46</v>
      </c>
      <c r="G10" s="65" t="s">
        <v>90</v>
      </c>
      <c r="H10" s="66" t="s">
        <v>70</v>
      </c>
      <c r="I10" s="67">
        <v>43958</v>
      </c>
      <c r="J10" s="68" t="s">
        <v>71</v>
      </c>
      <c r="K10" s="87" t="s">
        <v>67</v>
      </c>
      <c r="L10" s="87" t="s">
        <v>72</v>
      </c>
      <c r="M10" s="70"/>
      <c r="N10" s="71"/>
      <c r="O10" s="71"/>
      <c r="P10" s="71">
        <v>1</v>
      </c>
      <c r="Q10" s="71">
        <v>1</v>
      </c>
      <c r="R10" s="71"/>
      <c r="S10" s="71"/>
      <c r="T10" s="71"/>
      <c r="U10" s="71"/>
      <c r="V10" s="71"/>
      <c r="W10" s="72"/>
      <c r="X10" s="71"/>
      <c r="Y10" s="73">
        <v>1</v>
      </c>
      <c r="Z10" s="71"/>
      <c r="AA10" s="72"/>
      <c r="AB10" s="74"/>
      <c r="AC10" s="75"/>
      <c r="AD10" s="73"/>
      <c r="AE10" s="71"/>
      <c r="AF10" s="71"/>
      <c r="AG10" s="71"/>
      <c r="AH10" s="72"/>
      <c r="AI10" s="76">
        <v>1</v>
      </c>
      <c r="AJ10" s="77"/>
      <c r="AK10" s="71"/>
      <c r="AL10" s="71"/>
      <c r="AM10" s="71"/>
      <c r="AN10" s="71"/>
      <c r="AO10" s="71"/>
      <c r="AP10" s="78"/>
      <c r="AQ10" s="79">
        <f t="shared" si="0"/>
        <v>4</v>
      </c>
      <c r="AR10" s="80">
        <f t="shared" si="1"/>
        <v>0.13333333333333333</v>
      </c>
      <c r="AS10" s="79"/>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8"/>
      <c r="FX10" s="8"/>
      <c r="FY10" s="8"/>
      <c r="FZ10" s="8"/>
      <c r="GA10" s="8"/>
      <c r="GB10" s="8"/>
      <c r="GC10" s="8"/>
      <c r="GD10" s="8"/>
      <c r="GE10" s="8"/>
      <c r="GF10" s="8"/>
      <c r="GG10" s="8"/>
      <c r="GH10" s="8"/>
      <c r="GI10" s="8"/>
      <c r="GJ10" s="8"/>
      <c r="GK10" s="8"/>
      <c r="GL10" s="8"/>
    </row>
    <row r="11" spans="1:194" s="9" customFormat="1" ht="12.4" customHeight="1" x14ac:dyDescent="0.25">
      <c r="A11" s="81">
        <v>8</v>
      </c>
      <c r="B11" s="63" t="s">
        <v>43</v>
      </c>
      <c r="C11" s="63" t="s">
        <v>44</v>
      </c>
      <c r="D11" s="63" t="s">
        <v>686</v>
      </c>
      <c r="E11" s="64" t="s">
        <v>64</v>
      </c>
      <c r="F11" s="65" t="s">
        <v>46</v>
      </c>
      <c r="G11" s="65" t="s">
        <v>90</v>
      </c>
      <c r="H11" s="66" t="s">
        <v>73</v>
      </c>
      <c r="I11" s="67">
        <v>43946</v>
      </c>
      <c r="J11" s="68" t="s">
        <v>74</v>
      </c>
      <c r="K11" s="86" t="s">
        <v>58</v>
      </c>
      <c r="L11" s="86" t="s">
        <v>59</v>
      </c>
      <c r="M11" s="70"/>
      <c r="N11" s="71"/>
      <c r="O11" s="71"/>
      <c r="P11" s="71"/>
      <c r="Q11" s="71"/>
      <c r="R11" s="71"/>
      <c r="S11" s="71"/>
      <c r="T11" s="71"/>
      <c r="U11" s="71"/>
      <c r="V11" s="71"/>
      <c r="W11" s="72"/>
      <c r="X11" s="71"/>
      <c r="Y11" s="73"/>
      <c r="Z11" s="71"/>
      <c r="AA11" s="72"/>
      <c r="AB11" s="74"/>
      <c r="AC11" s="75"/>
      <c r="AD11" s="73"/>
      <c r="AE11" s="71"/>
      <c r="AF11" s="71"/>
      <c r="AG11" s="71"/>
      <c r="AH11" s="72"/>
      <c r="AI11" s="76"/>
      <c r="AJ11" s="77">
        <v>1</v>
      </c>
      <c r="AK11" s="71"/>
      <c r="AL11" s="71"/>
      <c r="AM11" s="71"/>
      <c r="AN11" s="71"/>
      <c r="AO11" s="71"/>
      <c r="AP11" s="78"/>
      <c r="AQ11" s="79">
        <f t="shared" si="0"/>
        <v>1</v>
      </c>
      <c r="AR11" s="80">
        <f t="shared" si="1"/>
        <v>3.3333333333333333E-2</v>
      </c>
      <c r="AS11" s="79"/>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8"/>
      <c r="FX11" s="8"/>
      <c r="FY11" s="8"/>
      <c r="FZ11" s="8"/>
      <c r="GA11" s="8"/>
      <c r="GB11" s="8"/>
      <c r="GC11" s="8"/>
      <c r="GD11" s="8"/>
      <c r="GE11" s="8"/>
      <c r="GF11" s="8"/>
      <c r="GG11" s="8"/>
      <c r="GH11" s="8"/>
      <c r="GI11" s="8"/>
      <c r="GJ11" s="8"/>
      <c r="GK11" s="8"/>
      <c r="GL11" s="8"/>
    </row>
    <row r="12" spans="1:194" s="9" customFormat="1" ht="12.4" customHeight="1" x14ac:dyDescent="0.25">
      <c r="A12" s="81">
        <v>9</v>
      </c>
      <c r="B12" s="63" t="s">
        <v>43</v>
      </c>
      <c r="C12" s="63" t="s">
        <v>44</v>
      </c>
      <c r="D12" s="63" t="s">
        <v>686</v>
      </c>
      <c r="E12" s="64" t="s">
        <v>64</v>
      </c>
      <c r="F12" s="65" t="s">
        <v>46</v>
      </c>
      <c r="G12" s="65" t="s">
        <v>90</v>
      </c>
      <c r="H12" s="66" t="s">
        <v>75</v>
      </c>
      <c r="I12" s="67">
        <v>43946</v>
      </c>
      <c r="J12" s="68" t="s">
        <v>76</v>
      </c>
      <c r="K12" s="86" t="s">
        <v>58</v>
      </c>
      <c r="L12" s="86" t="s">
        <v>59</v>
      </c>
      <c r="M12" s="70"/>
      <c r="N12" s="71"/>
      <c r="O12" s="71"/>
      <c r="P12" s="71"/>
      <c r="Q12" s="71"/>
      <c r="R12" s="71"/>
      <c r="S12" s="71"/>
      <c r="T12" s="71"/>
      <c r="U12" s="71"/>
      <c r="V12" s="71"/>
      <c r="W12" s="72"/>
      <c r="X12" s="71"/>
      <c r="Y12" s="73"/>
      <c r="Z12" s="71"/>
      <c r="AA12" s="72"/>
      <c r="AB12" s="74"/>
      <c r="AC12" s="75"/>
      <c r="AD12" s="73"/>
      <c r="AE12" s="71"/>
      <c r="AF12" s="71"/>
      <c r="AG12" s="71"/>
      <c r="AH12" s="72"/>
      <c r="AI12" s="76"/>
      <c r="AJ12" s="77">
        <v>1</v>
      </c>
      <c r="AK12" s="71"/>
      <c r="AL12" s="71"/>
      <c r="AM12" s="71"/>
      <c r="AN12" s="71"/>
      <c r="AO12" s="71"/>
      <c r="AP12" s="78"/>
      <c r="AQ12" s="79">
        <f t="shared" si="0"/>
        <v>1</v>
      </c>
      <c r="AR12" s="80">
        <f t="shared" si="1"/>
        <v>3.3333333333333333E-2</v>
      </c>
      <c r="AS12" s="79"/>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8"/>
      <c r="FX12" s="8"/>
      <c r="FY12" s="8"/>
      <c r="FZ12" s="8"/>
      <c r="GA12" s="8"/>
      <c r="GB12" s="8"/>
      <c r="GC12" s="8"/>
      <c r="GD12" s="8"/>
      <c r="GE12" s="8"/>
      <c r="GF12" s="8"/>
      <c r="GG12" s="8"/>
      <c r="GH12" s="8"/>
      <c r="GI12" s="8"/>
      <c r="GJ12" s="8"/>
      <c r="GK12" s="8"/>
      <c r="GL12" s="8"/>
    </row>
    <row r="13" spans="1:194" s="9" customFormat="1" ht="12.4" customHeight="1" x14ac:dyDescent="0.25">
      <c r="A13" s="81">
        <v>10</v>
      </c>
      <c r="B13" s="63" t="s">
        <v>43</v>
      </c>
      <c r="C13" s="63" t="s">
        <v>44</v>
      </c>
      <c r="D13" s="63" t="s">
        <v>686</v>
      </c>
      <c r="E13" s="64" t="s">
        <v>64</v>
      </c>
      <c r="F13" s="65" t="s">
        <v>46</v>
      </c>
      <c r="G13" s="65" t="s">
        <v>90</v>
      </c>
      <c r="H13" s="66" t="s">
        <v>77</v>
      </c>
      <c r="I13" s="67">
        <v>43946</v>
      </c>
      <c r="J13" s="68" t="s">
        <v>78</v>
      </c>
      <c r="K13" s="86" t="s">
        <v>58</v>
      </c>
      <c r="L13" s="86" t="s">
        <v>59</v>
      </c>
      <c r="M13" s="70"/>
      <c r="N13" s="71"/>
      <c r="O13" s="71"/>
      <c r="P13" s="71"/>
      <c r="Q13" s="71"/>
      <c r="R13" s="71"/>
      <c r="S13" s="71"/>
      <c r="T13" s="71"/>
      <c r="U13" s="71"/>
      <c r="V13" s="71"/>
      <c r="W13" s="72"/>
      <c r="X13" s="71"/>
      <c r="Y13" s="73"/>
      <c r="Z13" s="71"/>
      <c r="AA13" s="72"/>
      <c r="AB13" s="74"/>
      <c r="AC13" s="75"/>
      <c r="AD13" s="73"/>
      <c r="AE13" s="71"/>
      <c r="AF13" s="71"/>
      <c r="AG13" s="71"/>
      <c r="AH13" s="72"/>
      <c r="AI13" s="76"/>
      <c r="AJ13" s="77">
        <v>1</v>
      </c>
      <c r="AK13" s="71"/>
      <c r="AL13" s="71"/>
      <c r="AM13" s="71"/>
      <c r="AN13" s="71"/>
      <c r="AO13" s="71"/>
      <c r="AP13" s="78"/>
      <c r="AQ13" s="79">
        <f t="shared" si="0"/>
        <v>1</v>
      </c>
      <c r="AR13" s="80">
        <f t="shared" si="1"/>
        <v>3.3333333333333333E-2</v>
      </c>
      <c r="AS13" s="79"/>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8"/>
      <c r="FX13" s="8"/>
      <c r="FY13" s="8"/>
      <c r="FZ13" s="8"/>
      <c r="GA13" s="8"/>
      <c r="GB13" s="8"/>
      <c r="GC13" s="8"/>
      <c r="GD13" s="8"/>
      <c r="GE13" s="8"/>
      <c r="GF13" s="8"/>
      <c r="GG13" s="8"/>
      <c r="GH13" s="8"/>
      <c r="GI13" s="8"/>
      <c r="GJ13" s="8"/>
      <c r="GK13" s="8"/>
      <c r="GL13" s="8"/>
    </row>
    <row r="14" spans="1:194" s="9" customFormat="1" ht="12.4" customHeight="1" x14ac:dyDescent="0.25">
      <c r="A14" s="81">
        <v>11</v>
      </c>
      <c r="B14" s="63" t="s">
        <v>43</v>
      </c>
      <c r="C14" s="63" t="s">
        <v>44</v>
      </c>
      <c r="D14" s="63" t="s">
        <v>686</v>
      </c>
      <c r="E14" s="64" t="s">
        <v>64</v>
      </c>
      <c r="F14" s="65" t="s">
        <v>46</v>
      </c>
      <c r="G14" s="65" t="s">
        <v>90</v>
      </c>
      <c r="H14" s="66" t="s">
        <v>79</v>
      </c>
      <c r="I14" s="67">
        <v>43957</v>
      </c>
      <c r="J14" s="68" t="s">
        <v>80</v>
      </c>
      <c r="K14" s="69" t="s">
        <v>50</v>
      </c>
      <c r="L14" s="69" t="s">
        <v>81</v>
      </c>
      <c r="M14" s="70"/>
      <c r="N14" s="71"/>
      <c r="O14" s="71">
        <v>1</v>
      </c>
      <c r="P14" s="71"/>
      <c r="Q14" s="71"/>
      <c r="R14" s="71"/>
      <c r="S14" s="71"/>
      <c r="T14" s="71"/>
      <c r="U14" s="71"/>
      <c r="V14" s="71"/>
      <c r="W14" s="72">
        <v>1</v>
      </c>
      <c r="X14" s="71">
        <v>1</v>
      </c>
      <c r="Y14" s="73"/>
      <c r="Z14" s="71"/>
      <c r="AA14" s="72"/>
      <c r="AB14" s="74">
        <v>1</v>
      </c>
      <c r="AC14" s="75"/>
      <c r="AD14" s="73"/>
      <c r="AE14" s="71"/>
      <c r="AF14" s="71"/>
      <c r="AG14" s="71"/>
      <c r="AH14" s="72"/>
      <c r="AI14" s="76"/>
      <c r="AJ14" s="77"/>
      <c r="AK14" s="71"/>
      <c r="AL14" s="71"/>
      <c r="AM14" s="71"/>
      <c r="AN14" s="71"/>
      <c r="AO14" s="71"/>
      <c r="AP14" s="78"/>
      <c r="AQ14" s="79">
        <f t="shared" si="0"/>
        <v>4</v>
      </c>
      <c r="AR14" s="80">
        <f t="shared" si="1"/>
        <v>0.13333333333333333</v>
      </c>
      <c r="AS14" s="79"/>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8"/>
      <c r="FX14" s="8"/>
      <c r="FY14" s="8"/>
      <c r="FZ14" s="8"/>
      <c r="GA14" s="8"/>
      <c r="GB14" s="8"/>
      <c r="GC14" s="8"/>
      <c r="GD14" s="8"/>
      <c r="GE14" s="8"/>
      <c r="GF14" s="8"/>
      <c r="GG14" s="8"/>
      <c r="GH14" s="8"/>
      <c r="GI14" s="8"/>
      <c r="GJ14" s="8"/>
      <c r="GK14" s="8"/>
      <c r="GL14" s="8"/>
    </row>
    <row r="15" spans="1:194" s="9" customFormat="1" ht="12.4" customHeight="1" x14ac:dyDescent="0.25">
      <c r="A15" s="81">
        <v>12</v>
      </c>
      <c r="B15" s="81" t="s">
        <v>43</v>
      </c>
      <c r="C15" s="81" t="s">
        <v>44</v>
      </c>
      <c r="D15" s="63" t="s">
        <v>686</v>
      </c>
      <c r="E15" s="82" t="s">
        <v>64</v>
      </c>
      <c r="F15" s="83" t="s">
        <v>46</v>
      </c>
      <c r="G15" s="83" t="s">
        <v>82</v>
      </c>
      <c r="H15" s="65" t="s">
        <v>83</v>
      </c>
      <c r="I15" s="84">
        <v>43935</v>
      </c>
      <c r="J15" s="88" t="s">
        <v>84</v>
      </c>
      <c r="K15" s="86" t="s">
        <v>58</v>
      </c>
      <c r="L15" s="86" t="s">
        <v>85</v>
      </c>
      <c r="M15" s="76">
        <v>1</v>
      </c>
      <c r="N15" s="71">
        <v>1</v>
      </c>
      <c r="O15" s="71">
        <v>1</v>
      </c>
      <c r="P15" s="71">
        <v>1</v>
      </c>
      <c r="Q15" s="71"/>
      <c r="R15" s="71"/>
      <c r="S15" s="71"/>
      <c r="T15" s="71"/>
      <c r="U15" s="71"/>
      <c r="V15" s="71"/>
      <c r="W15" s="72"/>
      <c r="X15" s="71"/>
      <c r="Y15" s="73"/>
      <c r="Z15" s="71"/>
      <c r="AA15" s="72"/>
      <c r="AB15" s="74">
        <v>1</v>
      </c>
      <c r="AC15" s="75"/>
      <c r="AD15" s="73"/>
      <c r="AE15" s="71"/>
      <c r="AF15" s="71"/>
      <c r="AG15" s="71"/>
      <c r="AH15" s="72"/>
      <c r="AI15" s="76"/>
      <c r="AJ15" s="77"/>
      <c r="AK15" s="71"/>
      <c r="AL15" s="71"/>
      <c r="AM15" s="71"/>
      <c r="AN15" s="71"/>
      <c r="AO15" s="71"/>
      <c r="AP15" s="85"/>
      <c r="AQ15" s="79">
        <f t="shared" si="0"/>
        <v>5</v>
      </c>
      <c r="AR15" s="80">
        <f t="shared" si="1"/>
        <v>0.16666666666666666</v>
      </c>
      <c r="AS15" s="79"/>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8"/>
      <c r="FX15" s="8"/>
      <c r="FY15" s="8"/>
      <c r="FZ15" s="8"/>
      <c r="GA15" s="8"/>
      <c r="GB15" s="8"/>
      <c r="GC15" s="8"/>
      <c r="GD15" s="8"/>
      <c r="GE15" s="8"/>
      <c r="GF15" s="8"/>
      <c r="GG15" s="8"/>
      <c r="GH15" s="8"/>
      <c r="GI15" s="8"/>
      <c r="GJ15" s="8"/>
      <c r="GK15" s="8"/>
      <c r="GL15" s="8"/>
    </row>
    <row r="16" spans="1:194" s="9" customFormat="1" ht="12.4" customHeight="1" x14ac:dyDescent="0.25">
      <c r="A16" s="81">
        <v>13</v>
      </c>
      <c r="B16" s="81" t="s">
        <v>43</v>
      </c>
      <c r="C16" s="81" t="s">
        <v>44</v>
      </c>
      <c r="D16" s="63" t="s">
        <v>686</v>
      </c>
      <c r="E16" s="82" t="s">
        <v>64</v>
      </c>
      <c r="F16" s="83" t="s">
        <v>46</v>
      </c>
      <c r="G16" s="65" t="s">
        <v>90</v>
      </c>
      <c r="H16" s="65" t="s">
        <v>86</v>
      </c>
      <c r="I16" s="84">
        <v>43931</v>
      </c>
      <c r="J16" s="89" t="s">
        <v>87</v>
      </c>
      <c r="K16" s="87" t="s">
        <v>88</v>
      </c>
      <c r="L16" s="87" t="s">
        <v>89</v>
      </c>
      <c r="M16" s="76"/>
      <c r="N16" s="71"/>
      <c r="O16" s="71"/>
      <c r="P16" s="71"/>
      <c r="Q16" s="71"/>
      <c r="R16" s="71"/>
      <c r="S16" s="71"/>
      <c r="T16" s="71"/>
      <c r="U16" s="71"/>
      <c r="V16" s="71"/>
      <c r="W16" s="72"/>
      <c r="X16" s="71"/>
      <c r="Y16" s="73"/>
      <c r="Z16" s="71"/>
      <c r="AA16" s="72"/>
      <c r="AB16" s="74"/>
      <c r="AC16" s="75"/>
      <c r="AD16" s="73"/>
      <c r="AE16" s="71"/>
      <c r="AF16" s="71"/>
      <c r="AG16" s="71"/>
      <c r="AH16" s="72"/>
      <c r="AI16" s="76"/>
      <c r="AJ16" s="77"/>
      <c r="AK16" s="71"/>
      <c r="AL16" s="71"/>
      <c r="AM16" s="71"/>
      <c r="AN16" s="71"/>
      <c r="AO16" s="71"/>
      <c r="AP16" s="85">
        <v>1</v>
      </c>
      <c r="AQ16" s="79">
        <f t="shared" si="0"/>
        <v>1</v>
      </c>
      <c r="AR16" s="80">
        <f t="shared" si="1"/>
        <v>3.3333333333333333E-2</v>
      </c>
      <c r="AS16" s="79"/>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8"/>
      <c r="FX16" s="8"/>
      <c r="FY16" s="8"/>
      <c r="FZ16" s="8"/>
      <c r="GA16" s="8"/>
      <c r="GB16" s="8"/>
      <c r="GC16" s="8"/>
      <c r="GD16" s="8"/>
      <c r="GE16" s="8"/>
      <c r="GF16" s="8"/>
      <c r="GG16" s="8"/>
      <c r="GH16" s="8"/>
      <c r="GI16" s="8"/>
      <c r="GJ16" s="8"/>
      <c r="GK16" s="8"/>
      <c r="GL16" s="8"/>
    </row>
    <row r="17" spans="1:194" s="9" customFormat="1" ht="12.4" customHeight="1" x14ac:dyDescent="0.25">
      <c r="A17" s="81">
        <v>14</v>
      </c>
      <c r="B17" s="81" t="s">
        <v>43</v>
      </c>
      <c r="C17" s="81" t="s">
        <v>44</v>
      </c>
      <c r="D17" s="63" t="s">
        <v>686</v>
      </c>
      <c r="E17" s="82" t="s">
        <v>64</v>
      </c>
      <c r="F17" s="83" t="s">
        <v>46</v>
      </c>
      <c r="G17" s="65" t="s">
        <v>90</v>
      </c>
      <c r="H17" s="65" t="s">
        <v>91</v>
      </c>
      <c r="I17" s="84">
        <v>43946</v>
      </c>
      <c r="J17" s="89" t="s">
        <v>92</v>
      </c>
      <c r="K17" s="69" t="s">
        <v>50</v>
      </c>
      <c r="L17" s="69" t="s">
        <v>93</v>
      </c>
      <c r="M17" s="76">
        <v>1</v>
      </c>
      <c r="N17" s="71">
        <v>1</v>
      </c>
      <c r="O17" s="71">
        <v>1</v>
      </c>
      <c r="P17" s="71"/>
      <c r="Q17" s="71"/>
      <c r="R17" s="71"/>
      <c r="S17" s="71"/>
      <c r="T17" s="71"/>
      <c r="U17" s="71"/>
      <c r="V17" s="71"/>
      <c r="W17" s="72"/>
      <c r="X17" s="71"/>
      <c r="Y17" s="73">
        <v>1</v>
      </c>
      <c r="Z17" s="71"/>
      <c r="AA17" s="72"/>
      <c r="AB17" s="74">
        <v>1</v>
      </c>
      <c r="AC17" s="75"/>
      <c r="AD17" s="73"/>
      <c r="AE17" s="71">
        <v>1</v>
      </c>
      <c r="AF17" s="71"/>
      <c r="AG17" s="71"/>
      <c r="AH17" s="72"/>
      <c r="AI17" s="76"/>
      <c r="AJ17" s="77"/>
      <c r="AK17" s="71"/>
      <c r="AL17" s="71">
        <v>1</v>
      </c>
      <c r="AM17" s="71">
        <v>1</v>
      </c>
      <c r="AN17" s="71"/>
      <c r="AO17" s="71"/>
      <c r="AP17" s="85">
        <v>1</v>
      </c>
      <c r="AQ17" s="79">
        <f t="shared" si="0"/>
        <v>9</v>
      </c>
      <c r="AR17" s="80">
        <f t="shared" si="1"/>
        <v>0.3</v>
      </c>
      <c r="AS17" s="79"/>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8"/>
      <c r="FX17" s="8"/>
      <c r="FY17" s="8"/>
      <c r="FZ17" s="8"/>
      <c r="GA17" s="8"/>
      <c r="GB17" s="8"/>
      <c r="GC17" s="8"/>
      <c r="GD17" s="8"/>
      <c r="GE17" s="8"/>
      <c r="GF17" s="8"/>
      <c r="GG17" s="8"/>
      <c r="GH17" s="8"/>
      <c r="GI17" s="8"/>
      <c r="GJ17" s="8"/>
      <c r="GK17" s="8"/>
      <c r="GL17" s="8"/>
    </row>
    <row r="18" spans="1:194" s="9" customFormat="1" ht="12.4" customHeight="1" x14ac:dyDescent="0.25">
      <c r="A18" s="81">
        <v>15</v>
      </c>
      <c r="B18" s="63" t="s">
        <v>43</v>
      </c>
      <c r="C18" s="63" t="s">
        <v>44</v>
      </c>
      <c r="D18" s="63" t="s">
        <v>686</v>
      </c>
      <c r="E18" s="64" t="s">
        <v>64</v>
      </c>
      <c r="F18" s="65" t="s">
        <v>46</v>
      </c>
      <c r="G18" s="65" t="s">
        <v>90</v>
      </c>
      <c r="H18" s="66" t="s">
        <v>94</v>
      </c>
      <c r="I18" s="67">
        <v>43935</v>
      </c>
      <c r="J18" s="68" t="s">
        <v>95</v>
      </c>
      <c r="K18" s="69" t="s">
        <v>96</v>
      </c>
      <c r="L18" s="69" t="s">
        <v>97</v>
      </c>
      <c r="M18" s="70">
        <v>1</v>
      </c>
      <c r="N18" s="71">
        <v>1</v>
      </c>
      <c r="O18" s="71">
        <v>1</v>
      </c>
      <c r="P18" s="71"/>
      <c r="Q18" s="71"/>
      <c r="R18" s="71">
        <v>1</v>
      </c>
      <c r="S18" s="71">
        <v>1</v>
      </c>
      <c r="T18" s="71"/>
      <c r="U18" s="71"/>
      <c r="V18" s="71"/>
      <c r="W18" s="72"/>
      <c r="X18" s="71"/>
      <c r="Y18" s="73"/>
      <c r="Z18" s="71"/>
      <c r="AA18" s="72"/>
      <c r="AB18" s="74">
        <v>1</v>
      </c>
      <c r="AC18" s="75"/>
      <c r="AD18" s="73"/>
      <c r="AE18" s="71"/>
      <c r="AF18" s="71"/>
      <c r="AG18" s="71"/>
      <c r="AH18" s="72"/>
      <c r="AI18" s="76"/>
      <c r="AJ18" s="77">
        <v>1</v>
      </c>
      <c r="AK18" s="71"/>
      <c r="AL18" s="71"/>
      <c r="AM18" s="71"/>
      <c r="AN18" s="71"/>
      <c r="AO18" s="71">
        <v>1</v>
      </c>
      <c r="AP18" s="78">
        <v>1</v>
      </c>
      <c r="AQ18" s="79">
        <f t="shared" si="0"/>
        <v>9</v>
      </c>
      <c r="AR18" s="80">
        <f t="shared" si="1"/>
        <v>0.3</v>
      </c>
      <c r="AS18" s="79"/>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8"/>
      <c r="FX18" s="8"/>
      <c r="FY18" s="8"/>
      <c r="FZ18" s="8"/>
      <c r="GA18" s="8"/>
      <c r="GB18" s="8"/>
      <c r="GC18" s="8"/>
      <c r="GD18" s="8"/>
      <c r="GE18" s="8"/>
      <c r="GF18" s="8"/>
      <c r="GG18" s="8"/>
      <c r="GH18" s="8"/>
      <c r="GI18" s="8"/>
      <c r="GJ18" s="8"/>
      <c r="GK18" s="8"/>
      <c r="GL18" s="8"/>
    </row>
    <row r="19" spans="1:194" s="9" customFormat="1" ht="12.4" customHeight="1" x14ac:dyDescent="0.25">
      <c r="A19" s="81">
        <v>16</v>
      </c>
      <c r="B19" s="63" t="s">
        <v>43</v>
      </c>
      <c r="C19" s="63" t="s">
        <v>44</v>
      </c>
      <c r="D19" s="63" t="s">
        <v>686</v>
      </c>
      <c r="E19" s="64" t="s">
        <v>98</v>
      </c>
      <c r="F19" s="65" t="s">
        <v>46</v>
      </c>
      <c r="G19" s="65" t="s">
        <v>90</v>
      </c>
      <c r="H19" s="66" t="s">
        <v>99</v>
      </c>
      <c r="I19" s="67">
        <v>43936</v>
      </c>
      <c r="J19" s="68" t="s">
        <v>100</v>
      </c>
      <c r="K19" s="86" t="s">
        <v>58</v>
      </c>
      <c r="L19" s="86" t="s">
        <v>101</v>
      </c>
      <c r="M19" s="70"/>
      <c r="N19" s="71"/>
      <c r="O19" s="71">
        <v>1</v>
      </c>
      <c r="P19" s="71"/>
      <c r="Q19" s="71"/>
      <c r="R19" s="71"/>
      <c r="S19" s="71"/>
      <c r="T19" s="71"/>
      <c r="U19" s="71"/>
      <c r="V19" s="71"/>
      <c r="W19" s="72"/>
      <c r="X19" s="71"/>
      <c r="Y19" s="73"/>
      <c r="Z19" s="71"/>
      <c r="AA19" s="72"/>
      <c r="AB19" s="74"/>
      <c r="AC19" s="75"/>
      <c r="AD19" s="73"/>
      <c r="AE19" s="71"/>
      <c r="AF19" s="71"/>
      <c r="AG19" s="71"/>
      <c r="AH19" s="72"/>
      <c r="AI19" s="76"/>
      <c r="AJ19" s="77"/>
      <c r="AK19" s="71"/>
      <c r="AL19" s="71"/>
      <c r="AM19" s="71"/>
      <c r="AN19" s="71"/>
      <c r="AO19" s="71">
        <v>1</v>
      </c>
      <c r="AP19" s="78"/>
      <c r="AQ19" s="79">
        <f t="shared" si="0"/>
        <v>2</v>
      </c>
      <c r="AR19" s="80">
        <f t="shared" si="1"/>
        <v>6.6666666666666666E-2</v>
      </c>
      <c r="AS19" s="79"/>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8"/>
      <c r="FX19" s="8"/>
      <c r="FY19" s="8"/>
      <c r="FZ19" s="8"/>
      <c r="GA19" s="8"/>
      <c r="GB19" s="8"/>
      <c r="GC19" s="8"/>
      <c r="GD19" s="8"/>
      <c r="GE19" s="8"/>
      <c r="GF19" s="8"/>
      <c r="GG19" s="8"/>
      <c r="GH19" s="8"/>
      <c r="GI19" s="8"/>
      <c r="GJ19" s="8"/>
      <c r="GK19" s="8"/>
      <c r="GL19" s="8"/>
    </row>
    <row r="20" spans="1:194" s="9" customFormat="1" ht="12.4" customHeight="1" x14ac:dyDescent="0.25">
      <c r="A20" s="81">
        <v>17</v>
      </c>
      <c r="B20" s="63" t="s">
        <v>43</v>
      </c>
      <c r="C20" s="63" t="s">
        <v>44</v>
      </c>
      <c r="D20" s="63" t="s">
        <v>686</v>
      </c>
      <c r="E20" s="64" t="s">
        <v>64</v>
      </c>
      <c r="F20" s="65" t="s">
        <v>46</v>
      </c>
      <c r="G20" s="65" t="s">
        <v>90</v>
      </c>
      <c r="H20" s="66" t="s">
        <v>102</v>
      </c>
      <c r="I20" s="67">
        <v>43935</v>
      </c>
      <c r="J20" s="68" t="s">
        <v>103</v>
      </c>
      <c r="K20" s="86" t="s">
        <v>58</v>
      </c>
      <c r="L20" s="86" t="s">
        <v>85</v>
      </c>
      <c r="M20" s="70">
        <v>1</v>
      </c>
      <c r="N20" s="71"/>
      <c r="O20" s="71">
        <v>1</v>
      </c>
      <c r="P20" s="71">
        <v>1</v>
      </c>
      <c r="Q20" s="71"/>
      <c r="R20" s="71"/>
      <c r="S20" s="71"/>
      <c r="T20" s="71"/>
      <c r="U20" s="71"/>
      <c r="V20" s="71"/>
      <c r="W20" s="72"/>
      <c r="X20" s="71"/>
      <c r="Y20" s="73">
        <v>1</v>
      </c>
      <c r="Z20" s="71"/>
      <c r="AA20" s="72"/>
      <c r="AB20" s="74">
        <v>1</v>
      </c>
      <c r="AC20" s="75"/>
      <c r="AD20" s="73">
        <v>1</v>
      </c>
      <c r="AE20" s="71"/>
      <c r="AF20" s="71"/>
      <c r="AG20" s="71"/>
      <c r="AH20" s="72"/>
      <c r="AI20" s="76"/>
      <c r="AJ20" s="77"/>
      <c r="AK20" s="71"/>
      <c r="AL20" s="71"/>
      <c r="AM20" s="71"/>
      <c r="AN20" s="71"/>
      <c r="AO20" s="71"/>
      <c r="AP20" s="78"/>
      <c r="AQ20" s="79">
        <f t="shared" si="0"/>
        <v>6</v>
      </c>
      <c r="AR20" s="80">
        <f t="shared" si="1"/>
        <v>0.2</v>
      </c>
      <c r="AS20" s="79"/>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8"/>
      <c r="FX20" s="8"/>
      <c r="FY20" s="8"/>
      <c r="FZ20" s="8"/>
      <c r="GA20" s="8"/>
      <c r="GB20" s="8"/>
      <c r="GC20" s="8"/>
      <c r="GD20" s="8"/>
      <c r="GE20" s="8"/>
      <c r="GF20" s="8"/>
      <c r="GG20" s="8"/>
      <c r="GH20" s="8"/>
      <c r="GI20" s="8"/>
      <c r="GJ20" s="8"/>
      <c r="GK20" s="8"/>
      <c r="GL20" s="8"/>
    </row>
    <row r="21" spans="1:194" s="9" customFormat="1" ht="12.4" customHeight="1" x14ac:dyDescent="0.25">
      <c r="A21" s="81">
        <v>18</v>
      </c>
      <c r="B21" s="63" t="s">
        <v>43</v>
      </c>
      <c r="C21" s="63" t="s">
        <v>44</v>
      </c>
      <c r="D21" s="63" t="s">
        <v>686</v>
      </c>
      <c r="E21" s="64" t="s">
        <v>64</v>
      </c>
      <c r="F21" s="65" t="s">
        <v>46</v>
      </c>
      <c r="G21" s="65" t="s">
        <v>90</v>
      </c>
      <c r="H21" s="66" t="s">
        <v>104</v>
      </c>
      <c r="I21" s="67">
        <v>43945</v>
      </c>
      <c r="J21" s="68" t="s">
        <v>105</v>
      </c>
      <c r="K21" s="90" t="s">
        <v>106</v>
      </c>
      <c r="L21" s="90" t="s">
        <v>107</v>
      </c>
      <c r="M21" s="70"/>
      <c r="N21" s="71">
        <v>1</v>
      </c>
      <c r="O21" s="71">
        <v>1</v>
      </c>
      <c r="P21" s="71"/>
      <c r="Q21" s="71"/>
      <c r="R21" s="71"/>
      <c r="S21" s="71"/>
      <c r="T21" s="71"/>
      <c r="U21" s="71">
        <v>1</v>
      </c>
      <c r="V21" s="71">
        <v>1</v>
      </c>
      <c r="W21" s="72"/>
      <c r="X21" s="71"/>
      <c r="Y21" s="73"/>
      <c r="Z21" s="71"/>
      <c r="AA21" s="72"/>
      <c r="AB21" s="91">
        <v>1</v>
      </c>
      <c r="AC21" s="75"/>
      <c r="AD21" s="73"/>
      <c r="AE21" s="71"/>
      <c r="AF21" s="71"/>
      <c r="AG21" s="71"/>
      <c r="AH21" s="72"/>
      <c r="AI21" s="76"/>
      <c r="AJ21" s="77"/>
      <c r="AK21" s="71"/>
      <c r="AL21" s="71"/>
      <c r="AM21" s="71">
        <v>1</v>
      </c>
      <c r="AN21" s="71"/>
      <c r="AO21" s="71"/>
      <c r="AP21" s="78"/>
      <c r="AQ21" s="79">
        <f t="shared" si="0"/>
        <v>6</v>
      </c>
      <c r="AR21" s="80">
        <f t="shared" si="1"/>
        <v>0.2</v>
      </c>
      <c r="AS21" s="79"/>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8"/>
      <c r="FX21" s="8"/>
      <c r="FY21" s="8"/>
      <c r="FZ21" s="8"/>
      <c r="GA21" s="8"/>
      <c r="GB21" s="8"/>
      <c r="GC21" s="8"/>
      <c r="GD21" s="8"/>
      <c r="GE21" s="8"/>
      <c r="GF21" s="8"/>
      <c r="GG21" s="8"/>
      <c r="GH21" s="8"/>
      <c r="GI21" s="8"/>
      <c r="GJ21" s="8"/>
      <c r="GK21" s="8"/>
      <c r="GL21" s="8"/>
    </row>
    <row r="22" spans="1:194" s="9" customFormat="1" ht="12.4" customHeight="1" x14ac:dyDescent="0.25">
      <c r="A22" s="81">
        <v>19</v>
      </c>
      <c r="B22" s="63" t="s">
        <v>43</v>
      </c>
      <c r="C22" s="63" t="s">
        <v>44</v>
      </c>
      <c r="D22" s="63" t="s">
        <v>686</v>
      </c>
      <c r="E22" s="64" t="s">
        <v>64</v>
      </c>
      <c r="F22" s="65" t="s">
        <v>46</v>
      </c>
      <c r="G22" s="65" t="s">
        <v>90</v>
      </c>
      <c r="H22" s="66" t="s">
        <v>108</v>
      </c>
      <c r="I22" s="67">
        <v>43952</v>
      </c>
      <c r="J22" s="68" t="s">
        <v>109</v>
      </c>
      <c r="K22" s="86" t="s">
        <v>58</v>
      </c>
      <c r="L22" s="86" t="s">
        <v>85</v>
      </c>
      <c r="M22" s="70">
        <v>1</v>
      </c>
      <c r="N22" s="71">
        <v>1</v>
      </c>
      <c r="O22" s="71"/>
      <c r="P22" s="71"/>
      <c r="Q22" s="71"/>
      <c r="R22" s="71"/>
      <c r="S22" s="71"/>
      <c r="T22" s="71"/>
      <c r="U22" s="71"/>
      <c r="V22" s="71"/>
      <c r="W22" s="72"/>
      <c r="X22" s="71"/>
      <c r="Y22" s="73"/>
      <c r="Z22" s="71"/>
      <c r="AA22" s="72"/>
      <c r="AB22" s="74"/>
      <c r="AC22" s="75"/>
      <c r="AD22" s="73"/>
      <c r="AE22" s="71"/>
      <c r="AF22" s="71"/>
      <c r="AG22" s="71"/>
      <c r="AH22" s="72"/>
      <c r="AI22" s="76">
        <v>1</v>
      </c>
      <c r="AJ22" s="77"/>
      <c r="AK22" s="71"/>
      <c r="AL22" s="71">
        <v>1</v>
      </c>
      <c r="AM22" s="71"/>
      <c r="AN22" s="71"/>
      <c r="AO22" s="71"/>
      <c r="AP22" s="78"/>
      <c r="AQ22" s="79">
        <f t="shared" si="0"/>
        <v>4</v>
      </c>
      <c r="AR22" s="80">
        <f t="shared" si="1"/>
        <v>0.13333333333333333</v>
      </c>
      <c r="AS22" s="79"/>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8"/>
      <c r="FX22" s="8"/>
      <c r="FY22" s="8"/>
      <c r="FZ22" s="8"/>
      <c r="GA22" s="8"/>
      <c r="GB22" s="8"/>
      <c r="GC22" s="8"/>
      <c r="GD22" s="8"/>
      <c r="GE22" s="8"/>
      <c r="GF22" s="8"/>
      <c r="GG22" s="8"/>
      <c r="GH22" s="8"/>
      <c r="GI22" s="8"/>
      <c r="GJ22" s="8"/>
      <c r="GK22" s="8"/>
      <c r="GL22" s="8"/>
    </row>
    <row r="23" spans="1:194" s="9" customFormat="1" ht="12.4" customHeight="1" x14ac:dyDescent="0.25">
      <c r="A23" s="81">
        <v>20</v>
      </c>
      <c r="B23" s="81" t="s">
        <v>43</v>
      </c>
      <c r="C23" s="81" t="s">
        <v>44</v>
      </c>
      <c r="D23" s="63" t="s">
        <v>686</v>
      </c>
      <c r="E23" s="82" t="s">
        <v>110</v>
      </c>
      <c r="F23" s="83" t="s">
        <v>46</v>
      </c>
      <c r="G23" s="83" t="s">
        <v>111</v>
      </c>
      <c r="H23" s="65" t="s">
        <v>112</v>
      </c>
      <c r="I23" s="84" t="s">
        <v>113</v>
      </c>
      <c r="J23" s="89" t="s">
        <v>114</v>
      </c>
      <c r="K23" s="92" t="s">
        <v>106</v>
      </c>
      <c r="L23" s="90" t="s">
        <v>107</v>
      </c>
      <c r="M23" s="76"/>
      <c r="N23" s="71"/>
      <c r="O23" s="71">
        <v>1</v>
      </c>
      <c r="P23" s="71">
        <v>1</v>
      </c>
      <c r="Q23" s="71"/>
      <c r="R23" s="71"/>
      <c r="S23" s="71"/>
      <c r="T23" s="71"/>
      <c r="U23" s="71">
        <v>1</v>
      </c>
      <c r="V23" s="71"/>
      <c r="W23" s="72"/>
      <c r="X23" s="71">
        <v>1</v>
      </c>
      <c r="Y23" s="73"/>
      <c r="Z23" s="71"/>
      <c r="AA23" s="72"/>
      <c r="AB23" s="74">
        <v>1</v>
      </c>
      <c r="AC23" s="75"/>
      <c r="AD23" s="73"/>
      <c r="AE23" s="71"/>
      <c r="AF23" s="71"/>
      <c r="AG23" s="71"/>
      <c r="AH23" s="72"/>
      <c r="AI23" s="76"/>
      <c r="AJ23" s="77"/>
      <c r="AK23" s="71"/>
      <c r="AL23" s="71"/>
      <c r="AM23" s="71">
        <v>1</v>
      </c>
      <c r="AN23" s="71"/>
      <c r="AO23" s="71"/>
      <c r="AP23" s="85"/>
      <c r="AQ23" s="79">
        <f t="shared" si="0"/>
        <v>6</v>
      </c>
      <c r="AR23" s="80">
        <f t="shared" si="1"/>
        <v>0.2</v>
      </c>
      <c r="AS23" s="79"/>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8"/>
      <c r="FX23" s="8"/>
      <c r="FY23" s="8"/>
      <c r="FZ23" s="8"/>
      <c r="GA23" s="8"/>
      <c r="GB23" s="8"/>
      <c r="GC23" s="8"/>
      <c r="GD23" s="8"/>
      <c r="GE23" s="8"/>
      <c r="GF23" s="8"/>
      <c r="GG23" s="8"/>
      <c r="GH23" s="8"/>
      <c r="GI23" s="8"/>
      <c r="GJ23" s="8"/>
      <c r="GK23" s="8"/>
      <c r="GL23" s="8"/>
    </row>
    <row r="24" spans="1:194" s="9" customFormat="1" ht="12.4" customHeight="1" x14ac:dyDescent="0.25">
      <c r="A24" s="81">
        <v>21</v>
      </c>
      <c r="B24" s="63" t="s">
        <v>43</v>
      </c>
      <c r="C24" s="63" t="s">
        <v>44</v>
      </c>
      <c r="D24" s="63" t="s">
        <v>686</v>
      </c>
      <c r="E24" s="64" t="s">
        <v>115</v>
      </c>
      <c r="F24" s="65" t="s">
        <v>46</v>
      </c>
      <c r="G24" s="65" t="s">
        <v>90</v>
      </c>
      <c r="H24" s="66" t="s">
        <v>116</v>
      </c>
      <c r="I24" s="67">
        <v>43949</v>
      </c>
      <c r="J24" s="68" t="s">
        <v>117</v>
      </c>
      <c r="K24" s="86" t="s">
        <v>58</v>
      </c>
      <c r="L24" s="86" t="s">
        <v>118</v>
      </c>
      <c r="M24" s="70"/>
      <c r="N24" s="71"/>
      <c r="O24" s="71"/>
      <c r="P24" s="71"/>
      <c r="Q24" s="71"/>
      <c r="R24" s="71"/>
      <c r="S24" s="71"/>
      <c r="T24" s="71"/>
      <c r="U24" s="71"/>
      <c r="V24" s="71"/>
      <c r="W24" s="72"/>
      <c r="X24" s="71"/>
      <c r="Y24" s="73"/>
      <c r="Z24" s="71"/>
      <c r="AA24" s="72"/>
      <c r="AB24" s="74"/>
      <c r="AC24" s="75"/>
      <c r="AD24" s="73"/>
      <c r="AE24" s="71"/>
      <c r="AF24" s="71"/>
      <c r="AG24" s="71"/>
      <c r="AH24" s="72"/>
      <c r="AI24" s="76">
        <v>1</v>
      </c>
      <c r="AJ24" s="77"/>
      <c r="AK24" s="71"/>
      <c r="AL24" s="71"/>
      <c r="AM24" s="71"/>
      <c r="AN24" s="71"/>
      <c r="AO24" s="71"/>
      <c r="AP24" s="78"/>
      <c r="AQ24" s="79">
        <f t="shared" si="0"/>
        <v>1</v>
      </c>
      <c r="AR24" s="80">
        <f t="shared" si="1"/>
        <v>3.3333333333333333E-2</v>
      </c>
      <c r="AS24" s="79"/>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8"/>
      <c r="FX24" s="8"/>
      <c r="FY24" s="8"/>
      <c r="FZ24" s="8"/>
      <c r="GA24" s="8"/>
      <c r="GB24" s="8"/>
      <c r="GC24" s="8"/>
      <c r="GD24" s="8"/>
      <c r="GE24" s="8"/>
      <c r="GF24" s="8"/>
      <c r="GG24" s="8"/>
      <c r="GH24" s="8"/>
      <c r="GI24" s="8"/>
      <c r="GJ24" s="8"/>
      <c r="GK24" s="8"/>
      <c r="GL24" s="8"/>
    </row>
    <row r="25" spans="1:194" s="9" customFormat="1" ht="12.4" customHeight="1" x14ac:dyDescent="0.25">
      <c r="A25" s="81">
        <v>22</v>
      </c>
      <c r="B25" s="63" t="s">
        <v>43</v>
      </c>
      <c r="C25" s="63" t="s">
        <v>44</v>
      </c>
      <c r="D25" s="63" t="s">
        <v>686</v>
      </c>
      <c r="E25" s="64" t="s">
        <v>119</v>
      </c>
      <c r="F25" s="65" t="s">
        <v>46</v>
      </c>
      <c r="G25" s="65" t="s">
        <v>90</v>
      </c>
      <c r="H25" s="66" t="s">
        <v>120</v>
      </c>
      <c r="I25" s="67">
        <v>43964</v>
      </c>
      <c r="J25" s="68" t="s">
        <v>121</v>
      </c>
      <c r="K25" s="86" t="s">
        <v>58</v>
      </c>
      <c r="L25" s="86" t="s">
        <v>59</v>
      </c>
      <c r="M25" s="70"/>
      <c r="N25" s="71"/>
      <c r="O25" s="71"/>
      <c r="P25" s="71"/>
      <c r="Q25" s="71"/>
      <c r="R25" s="71"/>
      <c r="S25" s="71"/>
      <c r="T25" s="71"/>
      <c r="U25" s="71"/>
      <c r="V25" s="71"/>
      <c r="W25" s="72"/>
      <c r="X25" s="71"/>
      <c r="Y25" s="73"/>
      <c r="Z25" s="71"/>
      <c r="AA25" s="72"/>
      <c r="AB25" s="74"/>
      <c r="AC25" s="75"/>
      <c r="AD25" s="73"/>
      <c r="AE25" s="71"/>
      <c r="AF25" s="71"/>
      <c r="AG25" s="71"/>
      <c r="AH25" s="72"/>
      <c r="AI25" s="76"/>
      <c r="AJ25" s="77">
        <v>1</v>
      </c>
      <c r="AK25" s="71"/>
      <c r="AL25" s="71"/>
      <c r="AM25" s="71"/>
      <c r="AN25" s="71"/>
      <c r="AO25" s="71"/>
      <c r="AP25" s="78"/>
      <c r="AQ25" s="79">
        <f t="shared" si="0"/>
        <v>1</v>
      </c>
      <c r="AR25" s="80">
        <f t="shared" si="1"/>
        <v>3.3333333333333333E-2</v>
      </c>
      <c r="AS25" s="79"/>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8"/>
      <c r="FX25" s="8"/>
      <c r="FY25" s="8"/>
      <c r="FZ25" s="8"/>
      <c r="GA25" s="8"/>
      <c r="GB25" s="8"/>
      <c r="GC25" s="8"/>
      <c r="GD25" s="8"/>
      <c r="GE25" s="8"/>
      <c r="GF25" s="8"/>
      <c r="GG25" s="8"/>
      <c r="GH25" s="8"/>
      <c r="GI25" s="8"/>
      <c r="GJ25" s="8"/>
      <c r="GK25" s="8"/>
      <c r="GL25" s="8"/>
    </row>
    <row r="26" spans="1:194" s="11" customFormat="1" ht="12.4" customHeight="1" x14ac:dyDescent="0.25">
      <c r="A26" s="81">
        <v>26</v>
      </c>
      <c r="B26" s="81" t="s">
        <v>43</v>
      </c>
      <c r="C26" s="81" t="s">
        <v>44</v>
      </c>
      <c r="D26" s="63" t="s">
        <v>686</v>
      </c>
      <c r="E26" s="93" t="s">
        <v>122</v>
      </c>
      <c r="F26" s="83" t="s">
        <v>46</v>
      </c>
      <c r="G26" s="83" t="s">
        <v>123</v>
      </c>
      <c r="H26" s="65" t="s">
        <v>124</v>
      </c>
      <c r="I26" s="84">
        <v>43894</v>
      </c>
      <c r="J26" s="94" t="s">
        <v>125</v>
      </c>
      <c r="K26" s="69" t="s">
        <v>50</v>
      </c>
      <c r="L26" s="69" t="s">
        <v>51</v>
      </c>
      <c r="M26" s="95"/>
      <c r="N26" s="96"/>
      <c r="O26" s="97">
        <v>1</v>
      </c>
      <c r="P26" s="97">
        <v>1</v>
      </c>
      <c r="Q26" s="98"/>
      <c r="R26" s="99">
        <v>1</v>
      </c>
      <c r="S26" s="99"/>
      <c r="T26" s="99"/>
      <c r="U26" s="99">
        <v>1</v>
      </c>
      <c r="V26" s="99">
        <v>1</v>
      </c>
      <c r="W26" s="99">
        <v>1</v>
      </c>
      <c r="X26" s="99">
        <v>1</v>
      </c>
      <c r="Y26" s="99"/>
      <c r="Z26" s="99"/>
      <c r="AA26" s="100"/>
      <c r="AB26" s="74">
        <v>1</v>
      </c>
      <c r="AC26" s="101">
        <v>1</v>
      </c>
      <c r="AD26" s="102"/>
      <c r="AE26" s="102"/>
      <c r="AF26" s="99">
        <v>1</v>
      </c>
      <c r="AG26" s="99"/>
      <c r="AH26" s="103"/>
      <c r="AI26" s="104">
        <v>1</v>
      </c>
      <c r="AJ26" s="105"/>
      <c r="AK26" s="99"/>
      <c r="AL26" s="99">
        <v>1</v>
      </c>
      <c r="AM26" s="99"/>
      <c r="AN26" s="106"/>
      <c r="AO26" s="99">
        <v>1</v>
      </c>
      <c r="AP26" s="107">
        <v>1</v>
      </c>
      <c r="AQ26" s="79">
        <f t="shared" si="0"/>
        <v>14</v>
      </c>
      <c r="AR26" s="80">
        <f t="shared" si="1"/>
        <v>0.46666666666666667</v>
      </c>
      <c r="AS26" s="79"/>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row>
    <row r="27" spans="1:194" s="9" customFormat="1" ht="12.4" customHeight="1" x14ac:dyDescent="0.25">
      <c r="A27" s="81">
        <v>27</v>
      </c>
      <c r="B27" s="108" t="s">
        <v>43</v>
      </c>
      <c r="C27" s="108" t="s">
        <v>126</v>
      </c>
      <c r="D27" s="63" t="s">
        <v>686</v>
      </c>
      <c r="E27" s="65" t="s">
        <v>127</v>
      </c>
      <c r="F27" s="83" t="s">
        <v>46</v>
      </c>
      <c r="G27" s="109" t="s">
        <v>128</v>
      </c>
      <c r="H27" s="66" t="s">
        <v>129</v>
      </c>
      <c r="I27" s="67" t="s">
        <v>62</v>
      </c>
      <c r="J27" s="110" t="s">
        <v>130</v>
      </c>
      <c r="K27" s="86" t="s">
        <v>58</v>
      </c>
      <c r="L27" s="86" t="s">
        <v>131</v>
      </c>
      <c r="M27" s="70"/>
      <c r="N27" s="111"/>
      <c r="O27" s="71"/>
      <c r="P27" s="71"/>
      <c r="Q27" s="71"/>
      <c r="R27" s="71">
        <v>1</v>
      </c>
      <c r="S27" s="71"/>
      <c r="T27" s="71"/>
      <c r="U27" s="71">
        <v>1</v>
      </c>
      <c r="V27" s="71"/>
      <c r="W27" s="72">
        <v>1</v>
      </c>
      <c r="X27" s="71"/>
      <c r="Y27" s="73"/>
      <c r="Z27" s="71"/>
      <c r="AA27" s="72"/>
      <c r="AB27" s="91"/>
      <c r="AC27" s="75"/>
      <c r="AD27" s="73"/>
      <c r="AE27" s="71"/>
      <c r="AF27" s="71"/>
      <c r="AG27" s="71"/>
      <c r="AH27" s="72"/>
      <c r="AI27" s="76">
        <v>1</v>
      </c>
      <c r="AJ27" s="77">
        <v>1</v>
      </c>
      <c r="AK27" s="71">
        <v>1</v>
      </c>
      <c r="AL27" s="71">
        <v>1</v>
      </c>
      <c r="AM27" s="71"/>
      <c r="AN27" s="71"/>
      <c r="AO27" s="71">
        <v>1</v>
      </c>
      <c r="AP27" s="85"/>
      <c r="AQ27" s="79">
        <f t="shared" si="0"/>
        <v>8</v>
      </c>
      <c r="AR27" s="80">
        <f t="shared" si="1"/>
        <v>0.26666666666666666</v>
      </c>
      <c r="AS27" s="79"/>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8"/>
      <c r="FX27" s="8"/>
      <c r="FY27" s="8"/>
      <c r="FZ27" s="8"/>
      <c r="GA27" s="8"/>
      <c r="GB27" s="8"/>
      <c r="GC27" s="8"/>
      <c r="GD27" s="8"/>
      <c r="GE27" s="8"/>
      <c r="GF27" s="8"/>
      <c r="GG27" s="8"/>
      <c r="GH27" s="8"/>
      <c r="GI27" s="8"/>
      <c r="GJ27" s="8"/>
      <c r="GK27" s="8"/>
      <c r="GL27" s="8"/>
    </row>
    <row r="28" spans="1:194" s="9" customFormat="1" ht="12.4" customHeight="1" x14ac:dyDescent="0.25">
      <c r="A28" s="81">
        <v>28</v>
      </c>
      <c r="B28" s="108" t="s">
        <v>43</v>
      </c>
      <c r="C28" s="108" t="s">
        <v>126</v>
      </c>
      <c r="D28" s="63" t="s">
        <v>686</v>
      </c>
      <c r="E28" s="65" t="s">
        <v>127</v>
      </c>
      <c r="F28" s="83" t="s">
        <v>46</v>
      </c>
      <c r="G28" s="109" t="s">
        <v>128</v>
      </c>
      <c r="H28" s="66" t="s">
        <v>132</v>
      </c>
      <c r="I28" s="67" t="s">
        <v>62</v>
      </c>
      <c r="J28" s="110" t="s">
        <v>133</v>
      </c>
      <c r="K28" s="86" t="s">
        <v>58</v>
      </c>
      <c r="L28" s="86" t="s">
        <v>134</v>
      </c>
      <c r="M28" s="76"/>
      <c r="N28" s="71"/>
      <c r="O28" s="71"/>
      <c r="P28" s="71"/>
      <c r="Q28" s="71"/>
      <c r="R28" s="71"/>
      <c r="S28" s="71"/>
      <c r="T28" s="71"/>
      <c r="U28" s="71">
        <v>1</v>
      </c>
      <c r="V28" s="71"/>
      <c r="W28" s="72"/>
      <c r="X28" s="71"/>
      <c r="Y28" s="73"/>
      <c r="Z28" s="71"/>
      <c r="AA28" s="72"/>
      <c r="AB28" s="91"/>
      <c r="AC28" s="75"/>
      <c r="AD28" s="73"/>
      <c r="AE28" s="71"/>
      <c r="AF28" s="71"/>
      <c r="AG28" s="71"/>
      <c r="AH28" s="72"/>
      <c r="AI28" s="76"/>
      <c r="AJ28" s="77">
        <v>1</v>
      </c>
      <c r="AK28" s="71">
        <v>1</v>
      </c>
      <c r="AL28" s="71">
        <v>1</v>
      </c>
      <c r="AM28" s="71"/>
      <c r="AN28" s="71"/>
      <c r="AO28" s="71">
        <v>1</v>
      </c>
      <c r="AP28" s="85">
        <v>1</v>
      </c>
      <c r="AQ28" s="79">
        <f t="shared" si="0"/>
        <v>6</v>
      </c>
      <c r="AR28" s="80">
        <f t="shared" si="1"/>
        <v>0.2</v>
      </c>
      <c r="AS28" s="79"/>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8"/>
      <c r="FX28" s="8"/>
      <c r="FY28" s="8"/>
      <c r="FZ28" s="8"/>
      <c r="GA28" s="8"/>
      <c r="GB28" s="8"/>
      <c r="GC28" s="8"/>
      <c r="GD28" s="8"/>
      <c r="GE28" s="8"/>
      <c r="GF28" s="8"/>
      <c r="GG28" s="8"/>
      <c r="GH28" s="8"/>
      <c r="GI28" s="8"/>
      <c r="GJ28" s="8"/>
      <c r="GK28" s="8"/>
      <c r="GL28" s="8"/>
    </row>
    <row r="29" spans="1:194" s="9" customFormat="1" ht="12.4" customHeight="1" x14ac:dyDescent="0.25">
      <c r="A29" s="81">
        <v>29</v>
      </c>
      <c r="B29" s="81" t="s">
        <v>43</v>
      </c>
      <c r="C29" s="81" t="s">
        <v>126</v>
      </c>
      <c r="D29" s="63" t="s">
        <v>686</v>
      </c>
      <c r="E29" s="83" t="s">
        <v>127</v>
      </c>
      <c r="F29" s="83" t="s">
        <v>46</v>
      </c>
      <c r="G29" s="112" t="s">
        <v>128</v>
      </c>
      <c r="H29" s="65" t="s">
        <v>135</v>
      </c>
      <c r="I29" s="113">
        <v>43924</v>
      </c>
      <c r="J29" s="114" t="s">
        <v>136</v>
      </c>
      <c r="K29" s="86" t="s">
        <v>58</v>
      </c>
      <c r="L29" s="86" t="s">
        <v>131</v>
      </c>
      <c r="M29" s="70"/>
      <c r="N29" s="111"/>
      <c r="O29" s="71"/>
      <c r="P29" s="71"/>
      <c r="Q29" s="71"/>
      <c r="R29" s="71">
        <v>1</v>
      </c>
      <c r="S29" s="71"/>
      <c r="T29" s="71"/>
      <c r="U29" s="71"/>
      <c r="V29" s="71"/>
      <c r="W29" s="72"/>
      <c r="X29" s="71"/>
      <c r="Y29" s="73"/>
      <c r="Z29" s="71"/>
      <c r="AA29" s="72"/>
      <c r="AB29" s="74"/>
      <c r="AC29" s="75"/>
      <c r="AD29" s="73"/>
      <c r="AE29" s="71"/>
      <c r="AF29" s="71"/>
      <c r="AG29" s="71"/>
      <c r="AH29" s="72"/>
      <c r="AI29" s="76"/>
      <c r="AJ29" s="77">
        <v>1</v>
      </c>
      <c r="AK29" s="71">
        <v>1</v>
      </c>
      <c r="AL29" s="71">
        <v>1</v>
      </c>
      <c r="AM29" s="71"/>
      <c r="AN29" s="71">
        <v>1</v>
      </c>
      <c r="AO29" s="71">
        <v>1</v>
      </c>
      <c r="AP29" s="85"/>
      <c r="AQ29" s="79">
        <f t="shared" si="0"/>
        <v>6</v>
      </c>
      <c r="AR29" s="80">
        <f t="shared" si="1"/>
        <v>0.2</v>
      </c>
      <c r="AS29" s="79"/>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8"/>
      <c r="FX29" s="8"/>
      <c r="FY29" s="8"/>
      <c r="FZ29" s="8"/>
      <c r="GA29" s="8"/>
      <c r="GB29" s="8"/>
      <c r="GC29" s="8"/>
      <c r="GD29" s="8"/>
      <c r="GE29" s="8"/>
      <c r="GF29" s="8"/>
      <c r="GG29" s="8"/>
      <c r="GH29" s="8"/>
      <c r="GI29" s="8"/>
      <c r="GJ29" s="8"/>
      <c r="GK29" s="8"/>
      <c r="GL29" s="8"/>
    </row>
    <row r="30" spans="1:194" s="9" customFormat="1" ht="12.4" customHeight="1" x14ac:dyDescent="0.25">
      <c r="A30" s="81">
        <v>30</v>
      </c>
      <c r="B30" s="81" t="s">
        <v>43</v>
      </c>
      <c r="C30" s="81" t="s">
        <v>126</v>
      </c>
      <c r="D30" s="63" t="s">
        <v>686</v>
      </c>
      <c r="E30" s="83" t="s">
        <v>127</v>
      </c>
      <c r="F30" s="83" t="s">
        <v>46</v>
      </c>
      <c r="G30" s="112" t="s">
        <v>128</v>
      </c>
      <c r="H30" s="66" t="s">
        <v>137</v>
      </c>
      <c r="I30" s="113">
        <v>43959</v>
      </c>
      <c r="J30" s="114" t="s">
        <v>138</v>
      </c>
      <c r="K30" s="86" t="s">
        <v>58</v>
      </c>
      <c r="L30" s="86" t="s">
        <v>131</v>
      </c>
      <c r="M30" s="70"/>
      <c r="N30" s="111"/>
      <c r="O30" s="71">
        <v>1</v>
      </c>
      <c r="P30" s="71"/>
      <c r="Q30" s="71"/>
      <c r="R30" s="71"/>
      <c r="S30" s="71"/>
      <c r="T30" s="71"/>
      <c r="U30" s="71"/>
      <c r="V30" s="71"/>
      <c r="W30" s="72"/>
      <c r="X30" s="71"/>
      <c r="Y30" s="73"/>
      <c r="Z30" s="71"/>
      <c r="AA30" s="72"/>
      <c r="AB30" s="74"/>
      <c r="AC30" s="75"/>
      <c r="AD30" s="73"/>
      <c r="AE30" s="71"/>
      <c r="AF30" s="71"/>
      <c r="AG30" s="71"/>
      <c r="AH30" s="72"/>
      <c r="AI30" s="76">
        <v>1</v>
      </c>
      <c r="AJ30" s="77">
        <v>1</v>
      </c>
      <c r="AK30" s="71">
        <v>1</v>
      </c>
      <c r="AL30" s="71">
        <v>1</v>
      </c>
      <c r="AM30" s="71"/>
      <c r="AN30" s="71"/>
      <c r="AO30" s="71"/>
      <c r="AP30" s="85"/>
      <c r="AQ30" s="79">
        <f t="shared" si="0"/>
        <v>5</v>
      </c>
      <c r="AR30" s="80">
        <f t="shared" si="1"/>
        <v>0.16666666666666666</v>
      </c>
      <c r="AS30" s="79"/>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8"/>
      <c r="FX30" s="8"/>
      <c r="FY30" s="8"/>
      <c r="FZ30" s="8"/>
      <c r="GA30" s="8"/>
      <c r="GB30" s="8"/>
      <c r="GC30" s="8"/>
      <c r="GD30" s="8"/>
      <c r="GE30" s="8"/>
      <c r="GF30" s="8"/>
      <c r="GG30" s="8"/>
      <c r="GH30" s="8"/>
      <c r="GI30" s="8"/>
      <c r="GJ30" s="8"/>
      <c r="GK30" s="8"/>
      <c r="GL30" s="8"/>
    </row>
    <row r="31" spans="1:194" s="9" customFormat="1" ht="12.4" customHeight="1" x14ac:dyDescent="0.25">
      <c r="A31" s="81">
        <v>31</v>
      </c>
      <c r="B31" s="108" t="s">
        <v>43</v>
      </c>
      <c r="C31" s="63" t="s">
        <v>126</v>
      </c>
      <c r="D31" s="63" t="s">
        <v>686</v>
      </c>
      <c r="E31" s="64" t="s">
        <v>652</v>
      </c>
      <c r="F31" s="65" t="s">
        <v>46</v>
      </c>
      <c r="G31" s="64" t="s">
        <v>139</v>
      </c>
      <c r="H31" s="66" t="s">
        <v>140</v>
      </c>
      <c r="I31" s="115">
        <v>43942</v>
      </c>
      <c r="J31" s="88" t="s">
        <v>141</v>
      </c>
      <c r="K31" s="116" t="s">
        <v>50</v>
      </c>
      <c r="L31" s="69" t="s">
        <v>51</v>
      </c>
      <c r="M31" s="70"/>
      <c r="N31" s="111"/>
      <c r="O31" s="71">
        <v>1</v>
      </c>
      <c r="P31" s="71"/>
      <c r="Q31" s="71"/>
      <c r="R31" s="71"/>
      <c r="S31" s="71">
        <v>1</v>
      </c>
      <c r="T31" s="71"/>
      <c r="U31" s="71">
        <v>1</v>
      </c>
      <c r="V31" s="71"/>
      <c r="W31" s="72"/>
      <c r="X31" s="71"/>
      <c r="Y31" s="73"/>
      <c r="Z31" s="71"/>
      <c r="AA31" s="72"/>
      <c r="AB31" s="91"/>
      <c r="AC31" s="75"/>
      <c r="AD31" s="73"/>
      <c r="AE31" s="71">
        <v>1</v>
      </c>
      <c r="AF31" s="71"/>
      <c r="AG31" s="71"/>
      <c r="AH31" s="72"/>
      <c r="AI31" s="76"/>
      <c r="AJ31" s="77"/>
      <c r="AK31" s="71"/>
      <c r="AL31" s="71"/>
      <c r="AM31" s="71"/>
      <c r="AN31" s="71">
        <v>1</v>
      </c>
      <c r="AO31" s="71">
        <v>1</v>
      </c>
      <c r="AP31" s="85">
        <v>1</v>
      </c>
      <c r="AQ31" s="79">
        <f t="shared" si="0"/>
        <v>7</v>
      </c>
      <c r="AR31" s="80">
        <f t="shared" si="1"/>
        <v>0.23333333333333334</v>
      </c>
      <c r="AS31" s="79"/>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8"/>
      <c r="FX31" s="8"/>
      <c r="FY31" s="8"/>
      <c r="FZ31" s="8"/>
      <c r="GA31" s="8"/>
      <c r="GB31" s="8"/>
      <c r="GC31" s="8"/>
      <c r="GD31" s="8"/>
      <c r="GE31" s="8"/>
      <c r="GF31" s="8"/>
      <c r="GG31" s="8"/>
      <c r="GH31" s="8"/>
      <c r="GI31" s="8"/>
      <c r="GJ31" s="8"/>
      <c r="GK31" s="8"/>
      <c r="GL31" s="8"/>
    </row>
    <row r="32" spans="1:194" s="9" customFormat="1" ht="12.4" customHeight="1" x14ac:dyDescent="0.25">
      <c r="A32" s="81">
        <v>32</v>
      </c>
      <c r="B32" s="63" t="s">
        <v>43</v>
      </c>
      <c r="C32" s="63" t="s">
        <v>44</v>
      </c>
      <c r="D32" s="63" t="s">
        <v>686</v>
      </c>
      <c r="E32" s="64" t="s">
        <v>142</v>
      </c>
      <c r="F32" s="65" t="s">
        <v>46</v>
      </c>
      <c r="G32" s="65" t="s">
        <v>90</v>
      </c>
      <c r="H32" s="66" t="s">
        <v>143</v>
      </c>
      <c r="I32" s="67">
        <v>43931</v>
      </c>
      <c r="J32" s="68" t="s">
        <v>144</v>
      </c>
      <c r="K32" s="87" t="s">
        <v>88</v>
      </c>
      <c r="L32" s="87" t="s">
        <v>15</v>
      </c>
      <c r="M32" s="70"/>
      <c r="N32" s="71"/>
      <c r="O32" s="71">
        <v>1</v>
      </c>
      <c r="P32" s="71"/>
      <c r="Q32" s="71"/>
      <c r="R32" s="71"/>
      <c r="S32" s="71"/>
      <c r="T32" s="71"/>
      <c r="U32" s="71">
        <v>1</v>
      </c>
      <c r="V32" s="71">
        <v>1</v>
      </c>
      <c r="W32" s="72"/>
      <c r="X32" s="71"/>
      <c r="Y32" s="73"/>
      <c r="Z32" s="71"/>
      <c r="AA32" s="72"/>
      <c r="AB32" s="74"/>
      <c r="AC32" s="75"/>
      <c r="AD32" s="73"/>
      <c r="AE32" s="71"/>
      <c r="AF32" s="71"/>
      <c r="AG32" s="71"/>
      <c r="AH32" s="72"/>
      <c r="AI32" s="76"/>
      <c r="AJ32" s="77"/>
      <c r="AK32" s="71"/>
      <c r="AL32" s="71"/>
      <c r="AM32" s="71"/>
      <c r="AN32" s="71"/>
      <c r="AO32" s="71"/>
      <c r="AP32" s="78"/>
      <c r="AQ32" s="79">
        <f t="shared" si="0"/>
        <v>3</v>
      </c>
      <c r="AR32" s="80">
        <f t="shared" si="1"/>
        <v>0.1</v>
      </c>
      <c r="AS32" s="79"/>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8"/>
      <c r="FX32" s="8"/>
      <c r="FY32" s="8"/>
      <c r="FZ32" s="8"/>
      <c r="GA32" s="8"/>
      <c r="GB32" s="8"/>
      <c r="GC32" s="8"/>
      <c r="GD32" s="8"/>
      <c r="GE32" s="8"/>
      <c r="GF32" s="8"/>
      <c r="GG32" s="8"/>
      <c r="GH32" s="8"/>
      <c r="GI32" s="8"/>
      <c r="GJ32" s="8"/>
      <c r="GK32" s="8"/>
      <c r="GL32" s="8"/>
    </row>
    <row r="33" spans="1:194" s="9" customFormat="1" ht="12.4" customHeight="1" x14ac:dyDescent="0.25">
      <c r="A33" s="81">
        <v>33</v>
      </c>
      <c r="B33" s="63" t="s">
        <v>43</v>
      </c>
      <c r="C33" s="63" t="s">
        <v>44</v>
      </c>
      <c r="D33" s="63" t="s">
        <v>686</v>
      </c>
      <c r="E33" s="64" t="s">
        <v>142</v>
      </c>
      <c r="F33" s="65" t="s">
        <v>46</v>
      </c>
      <c r="G33" s="65" t="s">
        <v>90</v>
      </c>
      <c r="H33" s="66" t="s">
        <v>145</v>
      </c>
      <c r="I33" s="67">
        <v>43907</v>
      </c>
      <c r="J33" s="117" t="s">
        <v>146</v>
      </c>
      <c r="K33" s="87" t="s">
        <v>88</v>
      </c>
      <c r="L33" s="87" t="s">
        <v>15</v>
      </c>
      <c r="M33" s="70"/>
      <c r="N33" s="71"/>
      <c r="O33" s="71">
        <v>1</v>
      </c>
      <c r="P33" s="71"/>
      <c r="Q33" s="71"/>
      <c r="R33" s="71"/>
      <c r="S33" s="71"/>
      <c r="T33" s="71"/>
      <c r="U33" s="71">
        <v>1</v>
      </c>
      <c r="V33" s="71">
        <v>1</v>
      </c>
      <c r="W33" s="72"/>
      <c r="X33" s="71"/>
      <c r="Y33" s="73"/>
      <c r="Z33" s="71"/>
      <c r="AA33" s="72"/>
      <c r="AB33" s="74"/>
      <c r="AC33" s="75"/>
      <c r="AD33" s="73"/>
      <c r="AE33" s="71"/>
      <c r="AF33" s="71"/>
      <c r="AG33" s="71"/>
      <c r="AH33" s="72"/>
      <c r="AI33" s="76"/>
      <c r="AJ33" s="77"/>
      <c r="AK33" s="71"/>
      <c r="AL33" s="71"/>
      <c r="AM33" s="71"/>
      <c r="AN33" s="71"/>
      <c r="AO33" s="71"/>
      <c r="AP33" s="78"/>
      <c r="AQ33" s="79">
        <f t="shared" si="0"/>
        <v>3</v>
      </c>
      <c r="AR33" s="80">
        <f t="shared" si="1"/>
        <v>0.1</v>
      </c>
      <c r="AS33" s="79"/>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8"/>
      <c r="FX33" s="8"/>
      <c r="FY33" s="8"/>
      <c r="FZ33" s="8"/>
      <c r="GA33" s="8"/>
      <c r="GB33" s="8"/>
      <c r="GC33" s="8"/>
      <c r="GD33" s="8"/>
      <c r="GE33" s="8"/>
      <c r="GF33" s="8"/>
      <c r="GG33" s="8"/>
      <c r="GH33" s="8"/>
      <c r="GI33" s="8"/>
      <c r="GJ33" s="8"/>
      <c r="GK33" s="8"/>
      <c r="GL33" s="8"/>
    </row>
    <row r="34" spans="1:194" s="9" customFormat="1" ht="12.4" customHeight="1" x14ac:dyDescent="0.25">
      <c r="A34" s="81">
        <v>34</v>
      </c>
      <c r="B34" s="63" t="s">
        <v>43</v>
      </c>
      <c r="C34" s="63" t="s">
        <v>44</v>
      </c>
      <c r="D34" s="63" t="s">
        <v>686</v>
      </c>
      <c r="E34" s="64" t="s">
        <v>142</v>
      </c>
      <c r="F34" s="65" t="s">
        <v>46</v>
      </c>
      <c r="G34" s="65" t="s">
        <v>90</v>
      </c>
      <c r="H34" s="66" t="s">
        <v>147</v>
      </c>
      <c r="I34" s="67">
        <v>43931</v>
      </c>
      <c r="J34" s="68" t="s">
        <v>148</v>
      </c>
      <c r="K34" s="87" t="s">
        <v>88</v>
      </c>
      <c r="L34" s="87" t="s">
        <v>15</v>
      </c>
      <c r="M34" s="70"/>
      <c r="N34" s="71"/>
      <c r="O34" s="71">
        <v>1</v>
      </c>
      <c r="P34" s="71"/>
      <c r="Q34" s="71"/>
      <c r="R34" s="71"/>
      <c r="S34" s="71"/>
      <c r="T34" s="71"/>
      <c r="U34" s="71"/>
      <c r="V34" s="71"/>
      <c r="W34" s="72">
        <v>1</v>
      </c>
      <c r="X34" s="71"/>
      <c r="Y34" s="73"/>
      <c r="Z34" s="71"/>
      <c r="AA34" s="72"/>
      <c r="AB34" s="74"/>
      <c r="AC34" s="75"/>
      <c r="AD34" s="73"/>
      <c r="AE34" s="71"/>
      <c r="AF34" s="71"/>
      <c r="AG34" s="71"/>
      <c r="AH34" s="72"/>
      <c r="AI34" s="76"/>
      <c r="AJ34" s="77"/>
      <c r="AK34" s="71"/>
      <c r="AL34" s="71"/>
      <c r="AM34" s="71"/>
      <c r="AN34" s="71"/>
      <c r="AO34" s="71"/>
      <c r="AP34" s="78"/>
      <c r="AQ34" s="79">
        <f t="shared" si="0"/>
        <v>2</v>
      </c>
      <c r="AR34" s="80">
        <f t="shared" si="1"/>
        <v>6.6666666666666666E-2</v>
      </c>
      <c r="AS34" s="79"/>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8"/>
      <c r="FX34" s="8"/>
      <c r="FY34" s="8"/>
      <c r="FZ34" s="8"/>
      <c r="GA34" s="8"/>
      <c r="GB34" s="8"/>
      <c r="GC34" s="8"/>
      <c r="GD34" s="8"/>
      <c r="GE34" s="8"/>
      <c r="GF34" s="8"/>
      <c r="GG34" s="8"/>
      <c r="GH34" s="8"/>
      <c r="GI34" s="8"/>
      <c r="GJ34" s="8"/>
      <c r="GK34" s="8"/>
      <c r="GL34" s="8"/>
    </row>
    <row r="35" spans="1:194" s="9" customFormat="1" ht="12.4" customHeight="1" x14ac:dyDescent="0.25">
      <c r="A35" s="81">
        <v>35</v>
      </c>
      <c r="B35" s="63" t="s">
        <v>43</v>
      </c>
      <c r="C35" s="63" t="s">
        <v>44</v>
      </c>
      <c r="D35" s="63" t="s">
        <v>686</v>
      </c>
      <c r="E35" s="64" t="s">
        <v>142</v>
      </c>
      <c r="F35" s="65" t="s">
        <v>46</v>
      </c>
      <c r="G35" s="65" t="s">
        <v>90</v>
      </c>
      <c r="H35" s="66" t="s">
        <v>149</v>
      </c>
      <c r="I35" s="67">
        <v>43932</v>
      </c>
      <c r="J35" s="117" t="s">
        <v>150</v>
      </c>
      <c r="K35" s="87" t="s">
        <v>88</v>
      </c>
      <c r="L35" s="87" t="s">
        <v>15</v>
      </c>
      <c r="M35" s="70"/>
      <c r="N35" s="71"/>
      <c r="O35" s="71">
        <v>1</v>
      </c>
      <c r="P35" s="71"/>
      <c r="Q35" s="71"/>
      <c r="R35" s="71"/>
      <c r="S35" s="71"/>
      <c r="T35" s="71"/>
      <c r="U35" s="71"/>
      <c r="V35" s="71"/>
      <c r="W35" s="72">
        <v>1</v>
      </c>
      <c r="X35" s="71"/>
      <c r="Y35" s="73"/>
      <c r="Z35" s="71"/>
      <c r="AA35" s="72"/>
      <c r="AB35" s="74"/>
      <c r="AC35" s="75"/>
      <c r="AD35" s="73"/>
      <c r="AE35" s="71"/>
      <c r="AF35" s="71"/>
      <c r="AG35" s="71"/>
      <c r="AH35" s="72"/>
      <c r="AI35" s="76"/>
      <c r="AJ35" s="77"/>
      <c r="AK35" s="71"/>
      <c r="AL35" s="71"/>
      <c r="AM35" s="71"/>
      <c r="AN35" s="71"/>
      <c r="AO35" s="71"/>
      <c r="AP35" s="78"/>
      <c r="AQ35" s="79">
        <f t="shared" si="0"/>
        <v>2</v>
      </c>
      <c r="AR35" s="80">
        <f t="shared" si="1"/>
        <v>6.6666666666666666E-2</v>
      </c>
      <c r="AS35" s="79"/>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8"/>
      <c r="FX35" s="8"/>
      <c r="FY35" s="8"/>
      <c r="FZ35" s="8"/>
      <c r="GA35" s="8"/>
      <c r="GB35" s="8"/>
      <c r="GC35" s="8"/>
      <c r="GD35" s="8"/>
      <c r="GE35" s="8"/>
      <c r="GF35" s="8"/>
      <c r="GG35" s="8"/>
      <c r="GH35" s="8"/>
      <c r="GI35" s="8"/>
      <c r="GJ35" s="8"/>
      <c r="GK35" s="8"/>
      <c r="GL35" s="8"/>
    </row>
    <row r="36" spans="1:194" s="9" customFormat="1" ht="12.4" customHeight="1" x14ac:dyDescent="0.25">
      <c r="A36" s="81">
        <v>36</v>
      </c>
      <c r="B36" s="63" t="s">
        <v>43</v>
      </c>
      <c r="C36" s="63" t="s">
        <v>44</v>
      </c>
      <c r="D36" s="63" t="s">
        <v>686</v>
      </c>
      <c r="E36" s="64" t="s">
        <v>151</v>
      </c>
      <c r="F36" s="65" t="s">
        <v>46</v>
      </c>
      <c r="G36" s="65" t="s">
        <v>111</v>
      </c>
      <c r="H36" s="66" t="s">
        <v>152</v>
      </c>
      <c r="I36" s="67">
        <v>43934</v>
      </c>
      <c r="J36" s="68" t="s">
        <v>153</v>
      </c>
      <c r="K36" s="69" t="s">
        <v>50</v>
      </c>
      <c r="L36" s="69" t="s">
        <v>51</v>
      </c>
      <c r="M36" s="70"/>
      <c r="N36" s="71">
        <v>1</v>
      </c>
      <c r="O36" s="71">
        <v>1</v>
      </c>
      <c r="P36" s="71"/>
      <c r="Q36" s="71"/>
      <c r="R36" s="71"/>
      <c r="S36" s="71"/>
      <c r="T36" s="71"/>
      <c r="U36" s="71"/>
      <c r="V36" s="71"/>
      <c r="W36" s="72"/>
      <c r="X36" s="71"/>
      <c r="Y36" s="73"/>
      <c r="Z36" s="71"/>
      <c r="AA36" s="72"/>
      <c r="AB36" s="74">
        <v>1</v>
      </c>
      <c r="AC36" s="75"/>
      <c r="AD36" s="73">
        <v>1</v>
      </c>
      <c r="AE36" s="71"/>
      <c r="AF36" s="71"/>
      <c r="AG36" s="71"/>
      <c r="AH36" s="72"/>
      <c r="AI36" s="76">
        <v>1</v>
      </c>
      <c r="AJ36" s="77">
        <v>1</v>
      </c>
      <c r="AK36" s="71"/>
      <c r="AL36" s="71">
        <v>1</v>
      </c>
      <c r="AM36" s="71">
        <v>1</v>
      </c>
      <c r="AN36" s="71">
        <v>1</v>
      </c>
      <c r="AO36" s="71">
        <v>1</v>
      </c>
      <c r="AP36" s="78"/>
      <c r="AQ36" s="79">
        <f t="shared" ref="AQ36:AQ67" si="2">SUM(M36:AP36)</f>
        <v>10</v>
      </c>
      <c r="AR36" s="80">
        <f t="shared" si="1"/>
        <v>0.33333333333333331</v>
      </c>
      <c r="AS36" s="79"/>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8"/>
      <c r="FX36" s="8"/>
      <c r="FY36" s="8"/>
      <c r="FZ36" s="8"/>
      <c r="GA36" s="8"/>
      <c r="GB36" s="8"/>
      <c r="GC36" s="8"/>
      <c r="GD36" s="8"/>
      <c r="GE36" s="8"/>
      <c r="GF36" s="8"/>
      <c r="GG36" s="8"/>
      <c r="GH36" s="8"/>
      <c r="GI36" s="8"/>
      <c r="GJ36" s="8"/>
      <c r="GK36" s="8"/>
      <c r="GL36" s="8"/>
    </row>
    <row r="37" spans="1:194" s="9" customFormat="1" ht="12.4" customHeight="1" x14ac:dyDescent="0.25">
      <c r="A37" s="81">
        <v>37</v>
      </c>
      <c r="B37" s="63" t="s">
        <v>43</v>
      </c>
      <c r="C37" s="63" t="s">
        <v>44</v>
      </c>
      <c r="D37" s="63" t="s">
        <v>686</v>
      </c>
      <c r="E37" s="64" t="s">
        <v>151</v>
      </c>
      <c r="F37" s="65" t="s">
        <v>46</v>
      </c>
      <c r="G37" s="65" t="s">
        <v>111</v>
      </c>
      <c r="H37" s="118" t="s">
        <v>154</v>
      </c>
      <c r="I37" s="67">
        <v>43935</v>
      </c>
      <c r="J37" s="89" t="s">
        <v>155</v>
      </c>
      <c r="K37" s="86" t="s">
        <v>58</v>
      </c>
      <c r="L37" s="86" t="s">
        <v>134</v>
      </c>
      <c r="M37" s="76"/>
      <c r="N37" s="71"/>
      <c r="O37" s="71"/>
      <c r="P37" s="71"/>
      <c r="Q37" s="71"/>
      <c r="R37" s="71"/>
      <c r="S37" s="71"/>
      <c r="T37" s="71"/>
      <c r="U37" s="71"/>
      <c r="V37" s="71"/>
      <c r="W37" s="72"/>
      <c r="X37" s="71"/>
      <c r="Y37" s="73"/>
      <c r="Z37" s="71"/>
      <c r="AA37" s="72"/>
      <c r="AB37" s="74"/>
      <c r="AC37" s="75"/>
      <c r="AD37" s="73"/>
      <c r="AE37" s="71"/>
      <c r="AF37" s="71"/>
      <c r="AG37" s="71"/>
      <c r="AH37" s="72"/>
      <c r="AI37" s="76"/>
      <c r="AJ37" s="77"/>
      <c r="AK37" s="71"/>
      <c r="AL37" s="71">
        <v>1</v>
      </c>
      <c r="AM37" s="71"/>
      <c r="AN37" s="71"/>
      <c r="AO37" s="71">
        <v>1</v>
      </c>
      <c r="AP37" s="85"/>
      <c r="AQ37" s="79">
        <f t="shared" si="2"/>
        <v>2</v>
      </c>
      <c r="AR37" s="80">
        <f t="shared" si="1"/>
        <v>6.6666666666666666E-2</v>
      </c>
      <c r="AS37" s="79"/>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8"/>
      <c r="FX37" s="8"/>
      <c r="FY37" s="8"/>
      <c r="FZ37" s="8"/>
      <c r="GA37" s="8"/>
      <c r="GB37" s="8"/>
      <c r="GC37" s="8"/>
      <c r="GD37" s="8"/>
      <c r="GE37" s="8"/>
      <c r="GF37" s="8"/>
      <c r="GG37" s="8"/>
      <c r="GH37" s="8"/>
      <c r="GI37" s="8"/>
      <c r="GJ37" s="8"/>
      <c r="GK37" s="8"/>
      <c r="GL37" s="8"/>
    </row>
    <row r="38" spans="1:194" s="9" customFormat="1" ht="12.4" customHeight="1" x14ac:dyDescent="0.25">
      <c r="A38" s="81">
        <v>38</v>
      </c>
      <c r="B38" s="119" t="s">
        <v>43</v>
      </c>
      <c r="C38" s="81" t="s">
        <v>44</v>
      </c>
      <c r="D38" s="63" t="s">
        <v>686</v>
      </c>
      <c r="E38" s="82" t="s">
        <v>151</v>
      </c>
      <c r="F38" s="83" t="s">
        <v>46</v>
      </c>
      <c r="G38" s="83" t="s">
        <v>111</v>
      </c>
      <c r="H38" s="66" t="s">
        <v>156</v>
      </c>
      <c r="I38" s="84">
        <v>43966</v>
      </c>
      <c r="J38" s="68" t="s">
        <v>157</v>
      </c>
      <c r="K38" s="86" t="s">
        <v>58</v>
      </c>
      <c r="L38" s="86" t="s">
        <v>158</v>
      </c>
      <c r="M38" s="70"/>
      <c r="N38" s="111">
        <v>1</v>
      </c>
      <c r="O38" s="71"/>
      <c r="P38" s="71"/>
      <c r="Q38" s="71"/>
      <c r="R38" s="71"/>
      <c r="S38" s="71"/>
      <c r="T38" s="71"/>
      <c r="U38" s="71"/>
      <c r="V38" s="71"/>
      <c r="W38" s="72"/>
      <c r="X38" s="71"/>
      <c r="Y38" s="73"/>
      <c r="Z38" s="71"/>
      <c r="AA38" s="72"/>
      <c r="AB38" s="74"/>
      <c r="AC38" s="75"/>
      <c r="AD38" s="73"/>
      <c r="AE38" s="71"/>
      <c r="AF38" s="71"/>
      <c r="AG38" s="71"/>
      <c r="AH38" s="72"/>
      <c r="AI38" s="76"/>
      <c r="AJ38" s="77"/>
      <c r="AK38" s="71"/>
      <c r="AL38" s="71"/>
      <c r="AM38" s="71"/>
      <c r="AN38" s="71">
        <v>1</v>
      </c>
      <c r="AO38" s="71"/>
      <c r="AP38" s="85"/>
      <c r="AQ38" s="79">
        <f t="shared" si="2"/>
        <v>2</v>
      </c>
      <c r="AR38" s="80">
        <f t="shared" si="1"/>
        <v>6.6666666666666666E-2</v>
      </c>
      <c r="AS38" s="79"/>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8"/>
      <c r="FX38" s="8"/>
      <c r="FY38" s="8"/>
      <c r="FZ38" s="8"/>
      <c r="GA38" s="8"/>
      <c r="GB38" s="8"/>
      <c r="GC38" s="8"/>
      <c r="GD38" s="8"/>
      <c r="GE38" s="8"/>
      <c r="GF38" s="8"/>
      <c r="GG38" s="8"/>
      <c r="GH38" s="8"/>
      <c r="GI38" s="8"/>
      <c r="GJ38" s="8"/>
      <c r="GK38" s="8"/>
      <c r="GL38" s="8"/>
    </row>
    <row r="39" spans="1:194" s="9" customFormat="1" ht="12.4" customHeight="1" x14ac:dyDescent="0.25">
      <c r="A39" s="81">
        <v>39</v>
      </c>
      <c r="B39" s="119" t="s">
        <v>43</v>
      </c>
      <c r="C39" s="81" t="s">
        <v>44</v>
      </c>
      <c r="D39" s="63" t="s">
        <v>686</v>
      </c>
      <c r="E39" s="82" t="s">
        <v>151</v>
      </c>
      <c r="F39" s="83" t="s">
        <v>46</v>
      </c>
      <c r="G39" s="83" t="s">
        <v>111</v>
      </c>
      <c r="H39" s="66" t="s">
        <v>159</v>
      </c>
      <c r="I39" s="84" t="s">
        <v>62</v>
      </c>
      <c r="J39" s="68" t="s">
        <v>160</v>
      </c>
      <c r="K39" s="86" t="s">
        <v>58</v>
      </c>
      <c r="L39" s="86" t="s">
        <v>161</v>
      </c>
      <c r="M39" s="70"/>
      <c r="N39" s="111"/>
      <c r="O39" s="71"/>
      <c r="P39" s="71"/>
      <c r="Q39" s="71"/>
      <c r="R39" s="71"/>
      <c r="S39" s="71"/>
      <c r="T39" s="71"/>
      <c r="U39" s="71"/>
      <c r="V39" s="71"/>
      <c r="W39" s="72"/>
      <c r="X39" s="71"/>
      <c r="Y39" s="73"/>
      <c r="Z39" s="71"/>
      <c r="AA39" s="72"/>
      <c r="AB39" s="74"/>
      <c r="AC39" s="75"/>
      <c r="AD39" s="73"/>
      <c r="AE39" s="71"/>
      <c r="AF39" s="71"/>
      <c r="AG39" s="71"/>
      <c r="AH39" s="72"/>
      <c r="AI39" s="76"/>
      <c r="AJ39" s="77"/>
      <c r="AK39" s="71"/>
      <c r="AL39" s="71"/>
      <c r="AM39" s="71"/>
      <c r="AN39" s="71">
        <v>1</v>
      </c>
      <c r="AO39" s="71"/>
      <c r="AP39" s="85"/>
      <c r="AQ39" s="79">
        <f t="shared" si="2"/>
        <v>1</v>
      </c>
      <c r="AR39" s="80">
        <f t="shared" si="1"/>
        <v>3.3333333333333333E-2</v>
      </c>
      <c r="AS39" s="79"/>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8"/>
      <c r="FX39" s="8"/>
      <c r="FY39" s="8"/>
      <c r="FZ39" s="8"/>
      <c r="GA39" s="8"/>
      <c r="GB39" s="8"/>
      <c r="GC39" s="8"/>
      <c r="GD39" s="8"/>
      <c r="GE39" s="8"/>
      <c r="GF39" s="8"/>
      <c r="GG39" s="8"/>
      <c r="GH39" s="8"/>
      <c r="GI39" s="8"/>
      <c r="GJ39" s="8"/>
      <c r="GK39" s="8"/>
      <c r="GL39" s="8"/>
    </row>
    <row r="40" spans="1:194" s="9" customFormat="1" ht="12.4" customHeight="1" x14ac:dyDescent="0.25">
      <c r="A40" s="81">
        <v>40</v>
      </c>
      <c r="B40" s="63" t="s">
        <v>43</v>
      </c>
      <c r="C40" s="63" t="s">
        <v>126</v>
      </c>
      <c r="D40" s="63" t="s">
        <v>686</v>
      </c>
      <c r="E40" s="64" t="s">
        <v>162</v>
      </c>
      <c r="F40" s="65" t="s">
        <v>163</v>
      </c>
      <c r="G40" s="65" t="s">
        <v>164</v>
      </c>
      <c r="H40" s="66" t="s">
        <v>165</v>
      </c>
      <c r="I40" s="67">
        <v>43986</v>
      </c>
      <c r="J40" s="117" t="s">
        <v>166</v>
      </c>
      <c r="K40" s="69" t="s">
        <v>50</v>
      </c>
      <c r="L40" s="69" t="s">
        <v>51</v>
      </c>
      <c r="M40" s="70"/>
      <c r="N40" s="71"/>
      <c r="O40" s="71">
        <v>1</v>
      </c>
      <c r="P40" s="71">
        <v>1</v>
      </c>
      <c r="Q40" s="71"/>
      <c r="R40" s="71"/>
      <c r="S40" s="71"/>
      <c r="T40" s="71"/>
      <c r="U40" s="71">
        <v>1</v>
      </c>
      <c r="V40" s="71"/>
      <c r="W40" s="72">
        <v>1</v>
      </c>
      <c r="X40" s="71"/>
      <c r="Y40" s="73"/>
      <c r="Z40" s="71"/>
      <c r="AA40" s="72"/>
      <c r="AB40" s="74">
        <v>1</v>
      </c>
      <c r="AC40" s="75"/>
      <c r="AD40" s="73"/>
      <c r="AE40" s="71"/>
      <c r="AF40" s="71"/>
      <c r="AG40" s="71"/>
      <c r="AH40" s="72"/>
      <c r="AI40" s="76">
        <v>1</v>
      </c>
      <c r="AJ40" s="77">
        <v>1</v>
      </c>
      <c r="AK40" s="71"/>
      <c r="AL40" s="71"/>
      <c r="AM40" s="71"/>
      <c r="AN40" s="71"/>
      <c r="AO40" s="71"/>
      <c r="AP40" s="78">
        <v>1</v>
      </c>
      <c r="AQ40" s="79">
        <f t="shared" si="2"/>
        <v>8</v>
      </c>
      <c r="AR40" s="80">
        <f t="shared" si="1"/>
        <v>0.26666666666666666</v>
      </c>
      <c r="AS40" s="79"/>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8"/>
      <c r="FX40" s="8"/>
      <c r="FY40" s="8"/>
      <c r="FZ40" s="8"/>
      <c r="GA40" s="8"/>
      <c r="GB40" s="8"/>
      <c r="GC40" s="8"/>
      <c r="GD40" s="8"/>
      <c r="GE40" s="8"/>
      <c r="GF40" s="8"/>
      <c r="GG40" s="8"/>
      <c r="GH40" s="8"/>
      <c r="GI40" s="8"/>
      <c r="GJ40" s="8"/>
      <c r="GK40" s="8"/>
      <c r="GL40" s="8"/>
    </row>
    <row r="41" spans="1:194" s="9" customFormat="1" ht="12.4" customHeight="1" x14ac:dyDescent="0.25">
      <c r="A41" s="81">
        <v>41</v>
      </c>
      <c r="B41" s="63" t="s">
        <v>43</v>
      </c>
      <c r="C41" s="63" t="s">
        <v>44</v>
      </c>
      <c r="D41" s="63" t="s">
        <v>686</v>
      </c>
      <c r="E41" s="64" t="s">
        <v>167</v>
      </c>
      <c r="F41" s="65" t="s">
        <v>163</v>
      </c>
      <c r="G41" s="65" t="s">
        <v>168</v>
      </c>
      <c r="H41" s="118" t="s">
        <v>169</v>
      </c>
      <c r="I41" s="67">
        <v>43991</v>
      </c>
      <c r="J41" s="89" t="s">
        <v>170</v>
      </c>
      <c r="K41" s="87" t="s">
        <v>88</v>
      </c>
      <c r="L41" s="87" t="s">
        <v>171</v>
      </c>
      <c r="M41" s="76"/>
      <c r="N41" s="71"/>
      <c r="O41" s="71">
        <v>1</v>
      </c>
      <c r="P41" s="71">
        <v>1</v>
      </c>
      <c r="Q41" s="71"/>
      <c r="R41" s="71"/>
      <c r="S41" s="71"/>
      <c r="T41" s="71">
        <v>1</v>
      </c>
      <c r="U41" s="71"/>
      <c r="V41" s="71"/>
      <c r="W41" s="72">
        <v>1</v>
      </c>
      <c r="X41" s="71">
        <v>1</v>
      </c>
      <c r="Y41" s="73"/>
      <c r="Z41" s="71"/>
      <c r="AA41" s="72"/>
      <c r="AB41" s="91">
        <v>1</v>
      </c>
      <c r="AC41" s="75">
        <v>1</v>
      </c>
      <c r="AD41" s="73"/>
      <c r="AE41" s="71"/>
      <c r="AF41" s="71"/>
      <c r="AG41" s="71"/>
      <c r="AH41" s="72"/>
      <c r="AI41" s="76"/>
      <c r="AJ41" s="77"/>
      <c r="AK41" s="71"/>
      <c r="AL41" s="71"/>
      <c r="AM41" s="71"/>
      <c r="AN41" s="71"/>
      <c r="AO41" s="71"/>
      <c r="AP41" s="85"/>
      <c r="AQ41" s="79">
        <f t="shared" si="2"/>
        <v>7</v>
      </c>
      <c r="AR41" s="80">
        <f t="shared" si="1"/>
        <v>0.23333333333333334</v>
      </c>
      <c r="AS41" s="79"/>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8"/>
      <c r="FX41" s="8"/>
      <c r="FY41" s="8"/>
      <c r="FZ41" s="8"/>
      <c r="GA41" s="8"/>
      <c r="GB41" s="8"/>
      <c r="GC41" s="8"/>
      <c r="GD41" s="8"/>
      <c r="GE41" s="8"/>
      <c r="GF41" s="8"/>
      <c r="GG41" s="8"/>
      <c r="GH41" s="8"/>
      <c r="GI41" s="8"/>
      <c r="GJ41" s="8"/>
      <c r="GK41" s="8"/>
      <c r="GL41" s="8"/>
    </row>
    <row r="42" spans="1:194" s="9" customFormat="1" ht="12.4" customHeight="1" x14ac:dyDescent="0.25">
      <c r="A42" s="81">
        <v>42</v>
      </c>
      <c r="B42" s="119" t="s">
        <v>43</v>
      </c>
      <c r="C42" s="81" t="s">
        <v>44</v>
      </c>
      <c r="D42" s="63" t="s">
        <v>686</v>
      </c>
      <c r="E42" s="82" t="s">
        <v>172</v>
      </c>
      <c r="F42" s="83" t="s">
        <v>173</v>
      </c>
      <c r="G42" s="83" t="s">
        <v>174</v>
      </c>
      <c r="H42" s="66" t="s">
        <v>175</v>
      </c>
      <c r="I42" s="84">
        <v>43883</v>
      </c>
      <c r="J42" s="68" t="s">
        <v>176</v>
      </c>
      <c r="K42" s="92" t="s">
        <v>106</v>
      </c>
      <c r="L42" s="92" t="s">
        <v>177</v>
      </c>
      <c r="M42" s="70"/>
      <c r="N42" s="111"/>
      <c r="O42" s="71">
        <v>1</v>
      </c>
      <c r="P42" s="71"/>
      <c r="Q42" s="71"/>
      <c r="R42" s="71"/>
      <c r="S42" s="71"/>
      <c r="T42" s="71"/>
      <c r="U42" s="71">
        <v>1</v>
      </c>
      <c r="V42" s="71"/>
      <c r="W42" s="72">
        <v>1</v>
      </c>
      <c r="X42" s="71"/>
      <c r="Y42" s="73"/>
      <c r="Z42" s="71"/>
      <c r="AA42" s="72"/>
      <c r="AB42" s="74">
        <v>1</v>
      </c>
      <c r="AC42" s="75"/>
      <c r="AD42" s="73"/>
      <c r="AE42" s="71"/>
      <c r="AF42" s="71">
        <v>1</v>
      </c>
      <c r="AG42" s="71">
        <v>1</v>
      </c>
      <c r="AH42" s="72"/>
      <c r="AI42" s="76">
        <v>1</v>
      </c>
      <c r="AJ42" s="77"/>
      <c r="AK42" s="71">
        <v>1</v>
      </c>
      <c r="AL42" s="71"/>
      <c r="AM42" s="71"/>
      <c r="AN42" s="71">
        <v>1</v>
      </c>
      <c r="AO42" s="71">
        <v>1</v>
      </c>
      <c r="AP42" s="85">
        <v>1</v>
      </c>
      <c r="AQ42" s="79">
        <f t="shared" si="2"/>
        <v>11</v>
      </c>
      <c r="AR42" s="80">
        <f t="shared" si="1"/>
        <v>0.36666666666666664</v>
      </c>
      <c r="AS42" s="79"/>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8"/>
      <c r="FX42" s="8"/>
      <c r="FY42" s="8"/>
      <c r="FZ42" s="8"/>
      <c r="GA42" s="8"/>
      <c r="GB42" s="8"/>
      <c r="GC42" s="8"/>
      <c r="GD42" s="8"/>
      <c r="GE42" s="8"/>
      <c r="GF42" s="8"/>
      <c r="GG42" s="8"/>
      <c r="GH42" s="8"/>
      <c r="GI42" s="8"/>
      <c r="GJ42" s="8"/>
      <c r="GK42" s="8"/>
      <c r="GL42" s="8"/>
    </row>
    <row r="43" spans="1:194" s="9" customFormat="1" ht="12.4" customHeight="1" x14ac:dyDescent="0.25">
      <c r="A43" s="81">
        <v>43</v>
      </c>
      <c r="B43" s="119" t="s">
        <v>43</v>
      </c>
      <c r="C43" s="81" t="s">
        <v>44</v>
      </c>
      <c r="D43" s="63" t="s">
        <v>686</v>
      </c>
      <c r="E43" s="82" t="s">
        <v>172</v>
      </c>
      <c r="F43" s="83" t="s">
        <v>173</v>
      </c>
      <c r="G43" s="83" t="s">
        <v>174</v>
      </c>
      <c r="H43" s="66" t="s">
        <v>178</v>
      </c>
      <c r="I43" s="84">
        <v>43969</v>
      </c>
      <c r="J43" s="68" t="s">
        <v>179</v>
      </c>
      <c r="K43" s="92" t="s">
        <v>106</v>
      </c>
      <c r="L43" s="92" t="s">
        <v>180</v>
      </c>
      <c r="M43" s="70"/>
      <c r="N43" s="111">
        <v>1</v>
      </c>
      <c r="O43" s="71">
        <v>1</v>
      </c>
      <c r="P43" s="71"/>
      <c r="Q43" s="71"/>
      <c r="R43" s="71"/>
      <c r="S43" s="71"/>
      <c r="T43" s="71"/>
      <c r="U43" s="71">
        <v>1</v>
      </c>
      <c r="V43" s="71"/>
      <c r="W43" s="72"/>
      <c r="X43" s="71"/>
      <c r="Y43" s="73"/>
      <c r="Z43" s="71"/>
      <c r="AA43" s="72"/>
      <c r="AB43" s="74">
        <v>1</v>
      </c>
      <c r="AC43" s="75"/>
      <c r="AD43" s="73"/>
      <c r="AE43" s="71"/>
      <c r="AF43" s="71">
        <v>1</v>
      </c>
      <c r="AG43" s="71">
        <v>1</v>
      </c>
      <c r="AH43" s="72">
        <v>1</v>
      </c>
      <c r="AI43" s="76"/>
      <c r="AJ43" s="77"/>
      <c r="AK43" s="71">
        <v>1</v>
      </c>
      <c r="AL43" s="71"/>
      <c r="AM43" s="71">
        <v>1</v>
      </c>
      <c r="AN43" s="71"/>
      <c r="AO43" s="71">
        <v>1</v>
      </c>
      <c r="AP43" s="85"/>
      <c r="AQ43" s="79">
        <f t="shared" si="2"/>
        <v>10</v>
      </c>
      <c r="AR43" s="80">
        <f t="shared" si="1"/>
        <v>0.33333333333333331</v>
      </c>
      <c r="AS43" s="79"/>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8"/>
      <c r="FX43" s="8"/>
      <c r="FY43" s="8"/>
      <c r="FZ43" s="8"/>
      <c r="GA43" s="8"/>
      <c r="GB43" s="8"/>
      <c r="GC43" s="8"/>
      <c r="GD43" s="8"/>
      <c r="GE43" s="8"/>
      <c r="GF43" s="8"/>
      <c r="GG43" s="8"/>
      <c r="GH43" s="8"/>
      <c r="GI43" s="8"/>
      <c r="GJ43" s="8"/>
      <c r="GK43" s="8"/>
      <c r="GL43" s="8"/>
    </row>
    <row r="44" spans="1:194" s="9" customFormat="1" ht="12.4" customHeight="1" x14ac:dyDescent="0.25">
      <c r="A44" s="81">
        <v>44</v>
      </c>
      <c r="B44" s="119" t="s">
        <v>43</v>
      </c>
      <c r="C44" s="81" t="s">
        <v>44</v>
      </c>
      <c r="D44" s="63" t="s">
        <v>686</v>
      </c>
      <c r="E44" s="82" t="s">
        <v>172</v>
      </c>
      <c r="F44" s="83" t="s">
        <v>173</v>
      </c>
      <c r="G44" s="83" t="s">
        <v>174</v>
      </c>
      <c r="H44" s="66" t="s">
        <v>181</v>
      </c>
      <c r="I44" s="120">
        <v>43881</v>
      </c>
      <c r="J44" s="83" t="s">
        <v>182</v>
      </c>
      <c r="K44" s="69" t="s">
        <v>50</v>
      </c>
      <c r="L44" s="69" t="s">
        <v>183</v>
      </c>
      <c r="M44" s="70"/>
      <c r="N44" s="111"/>
      <c r="O44" s="71">
        <v>1</v>
      </c>
      <c r="P44" s="71"/>
      <c r="Q44" s="71"/>
      <c r="R44" s="71"/>
      <c r="S44" s="71"/>
      <c r="T44" s="71"/>
      <c r="U44" s="71">
        <v>1</v>
      </c>
      <c r="V44" s="71">
        <v>1</v>
      </c>
      <c r="W44" s="72"/>
      <c r="X44" s="71"/>
      <c r="Y44" s="73"/>
      <c r="Z44" s="71"/>
      <c r="AA44" s="72"/>
      <c r="AB44" s="74">
        <v>1</v>
      </c>
      <c r="AC44" s="75"/>
      <c r="AD44" s="73"/>
      <c r="AE44" s="71"/>
      <c r="AF44" s="71"/>
      <c r="AG44" s="71"/>
      <c r="AH44" s="72"/>
      <c r="AI44" s="76">
        <v>1</v>
      </c>
      <c r="AJ44" s="77"/>
      <c r="AK44" s="71"/>
      <c r="AL44" s="71"/>
      <c r="AM44" s="71"/>
      <c r="AN44" s="71"/>
      <c r="AO44" s="71">
        <v>1</v>
      </c>
      <c r="AP44" s="85"/>
      <c r="AQ44" s="79">
        <f t="shared" si="2"/>
        <v>6</v>
      </c>
      <c r="AR44" s="80">
        <f t="shared" si="1"/>
        <v>0.2</v>
      </c>
      <c r="AS44" s="79"/>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8"/>
      <c r="FX44" s="8"/>
      <c r="FY44" s="8"/>
      <c r="FZ44" s="8"/>
      <c r="GA44" s="8"/>
      <c r="GB44" s="8"/>
      <c r="GC44" s="8"/>
      <c r="GD44" s="8"/>
      <c r="GE44" s="8"/>
      <c r="GF44" s="8"/>
      <c r="GG44" s="8"/>
      <c r="GH44" s="8"/>
      <c r="GI44" s="8"/>
      <c r="GJ44" s="8"/>
      <c r="GK44" s="8"/>
      <c r="GL44" s="8"/>
    </row>
    <row r="45" spans="1:194" s="9" customFormat="1" ht="12.4" customHeight="1" x14ac:dyDescent="0.25">
      <c r="A45" s="63">
        <v>45</v>
      </c>
      <c r="B45" s="119" t="s">
        <v>43</v>
      </c>
      <c r="C45" s="81" t="s">
        <v>44</v>
      </c>
      <c r="D45" s="63" t="s">
        <v>686</v>
      </c>
      <c r="E45" s="82" t="s">
        <v>184</v>
      </c>
      <c r="F45" s="83" t="s">
        <v>173</v>
      </c>
      <c r="G45" s="83" t="s">
        <v>185</v>
      </c>
      <c r="H45" s="66" t="s">
        <v>186</v>
      </c>
      <c r="I45" s="84">
        <v>43969</v>
      </c>
      <c r="J45" s="68" t="s">
        <v>187</v>
      </c>
      <c r="K45" s="69" t="s">
        <v>50</v>
      </c>
      <c r="L45" s="69" t="s">
        <v>51</v>
      </c>
      <c r="M45" s="70"/>
      <c r="N45" s="111"/>
      <c r="O45" s="75">
        <v>1</v>
      </c>
      <c r="P45" s="71">
        <v>1</v>
      </c>
      <c r="Q45" s="71"/>
      <c r="R45" s="71"/>
      <c r="S45" s="71"/>
      <c r="T45" s="71"/>
      <c r="U45" s="71">
        <v>1</v>
      </c>
      <c r="V45" s="71">
        <v>1</v>
      </c>
      <c r="W45" s="72">
        <v>1</v>
      </c>
      <c r="X45" s="71">
        <v>1</v>
      </c>
      <c r="Y45" s="73">
        <v>1</v>
      </c>
      <c r="Z45" s="71"/>
      <c r="AA45" s="72"/>
      <c r="AB45" s="74">
        <v>1</v>
      </c>
      <c r="AC45" s="75">
        <v>1</v>
      </c>
      <c r="AD45" s="73">
        <v>1</v>
      </c>
      <c r="AE45" s="71">
        <v>1</v>
      </c>
      <c r="AF45" s="71">
        <v>1</v>
      </c>
      <c r="AG45" s="71">
        <v>1</v>
      </c>
      <c r="AH45" s="72"/>
      <c r="AI45" s="76"/>
      <c r="AJ45" s="77"/>
      <c r="AK45" s="71"/>
      <c r="AL45" s="71"/>
      <c r="AM45" s="71"/>
      <c r="AN45" s="71">
        <v>1</v>
      </c>
      <c r="AO45" s="71">
        <v>1</v>
      </c>
      <c r="AP45" s="85"/>
      <c r="AQ45" s="79">
        <f t="shared" si="2"/>
        <v>15</v>
      </c>
      <c r="AR45" s="80">
        <f t="shared" si="1"/>
        <v>0.5</v>
      </c>
      <c r="AS45" s="79"/>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8"/>
      <c r="FX45" s="8"/>
      <c r="FY45" s="8"/>
      <c r="FZ45" s="8"/>
      <c r="GA45" s="8"/>
      <c r="GB45" s="8"/>
      <c r="GC45" s="8"/>
      <c r="GD45" s="8"/>
      <c r="GE45" s="8"/>
      <c r="GF45" s="8"/>
      <c r="GG45" s="8"/>
      <c r="GH45" s="8"/>
      <c r="GI45" s="8"/>
      <c r="GJ45" s="8"/>
      <c r="GK45" s="8"/>
      <c r="GL45" s="8"/>
    </row>
    <row r="46" spans="1:194" s="9" customFormat="1" ht="12.4" customHeight="1" x14ac:dyDescent="0.25">
      <c r="A46" s="81">
        <v>46</v>
      </c>
      <c r="B46" s="119" t="s">
        <v>43</v>
      </c>
      <c r="C46" s="81" t="s">
        <v>44</v>
      </c>
      <c r="D46" s="63" t="s">
        <v>686</v>
      </c>
      <c r="E46" s="82" t="s">
        <v>184</v>
      </c>
      <c r="F46" s="83" t="s">
        <v>173</v>
      </c>
      <c r="G46" s="83" t="s">
        <v>185</v>
      </c>
      <c r="H46" s="66" t="s">
        <v>188</v>
      </c>
      <c r="I46" s="84">
        <v>43969</v>
      </c>
      <c r="J46" s="68" t="s">
        <v>189</v>
      </c>
      <c r="K46" s="87" t="s">
        <v>88</v>
      </c>
      <c r="L46" s="87" t="s">
        <v>190</v>
      </c>
      <c r="M46" s="70"/>
      <c r="N46" s="111"/>
      <c r="O46" s="71">
        <v>1</v>
      </c>
      <c r="P46" s="71"/>
      <c r="Q46" s="71"/>
      <c r="R46" s="71"/>
      <c r="S46" s="71"/>
      <c r="T46" s="71"/>
      <c r="U46" s="71">
        <v>1</v>
      </c>
      <c r="V46" s="71"/>
      <c r="W46" s="72">
        <v>1</v>
      </c>
      <c r="X46" s="71"/>
      <c r="Y46" s="73"/>
      <c r="Z46" s="71"/>
      <c r="AA46" s="72"/>
      <c r="AB46" s="74"/>
      <c r="AC46" s="75"/>
      <c r="AD46" s="73"/>
      <c r="AE46" s="71"/>
      <c r="AF46" s="71"/>
      <c r="AG46" s="71"/>
      <c r="AH46" s="72"/>
      <c r="AI46" s="76"/>
      <c r="AJ46" s="77"/>
      <c r="AK46" s="71"/>
      <c r="AL46" s="71"/>
      <c r="AM46" s="71"/>
      <c r="AN46" s="71">
        <v>1</v>
      </c>
      <c r="AO46" s="71"/>
      <c r="AP46" s="85"/>
      <c r="AQ46" s="79">
        <f t="shared" si="2"/>
        <v>4</v>
      </c>
      <c r="AR46" s="80">
        <f t="shared" si="1"/>
        <v>0.13333333333333333</v>
      </c>
      <c r="AS46" s="79"/>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8"/>
      <c r="FX46" s="8"/>
      <c r="FY46" s="8"/>
      <c r="FZ46" s="8"/>
      <c r="GA46" s="8"/>
      <c r="GB46" s="8"/>
      <c r="GC46" s="8"/>
      <c r="GD46" s="8"/>
      <c r="GE46" s="8"/>
      <c r="GF46" s="8"/>
      <c r="GG46" s="8"/>
      <c r="GH46" s="8"/>
      <c r="GI46" s="8"/>
      <c r="GJ46" s="8"/>
      <c r="GK46" s="8"/>
      <c r="GL46" s="8"/>
    </row>
    <row r="47" spans="1:194" s="9" customFormat="1" ht="12.4" customHeight="1" x14ac:dyDescent="0.25">
      <c r="A47" s="81">
        <v>47</v>
      </c>
      <c r="B47" s="119" t="s">
        <v>43</v>
      </c>
      <c r="C47" s="81" t="s">
        <v>44</v>
      </c>
      <c r="D47" s="63" t="s">
        <v>686</v>
      </c>
      <c r="E47" s="82" t="s">
        <v>191</v>
      </c>
      <c r="F47" s="83" t="s">
        <v>192</v>
      </c>
      <c r="G47" s="83" t="s">
        <v>193</v>
      </c>
      <c r="H47" s="66" t="s">
        <v>194</v>
      </c>
      <c r="I47" s="84">
        <v>43930</v>
      </c>
      <c r="J47" s="121" t="s">
        <v>195</v>
      </c>
      <c r="K47" s="92" t="s">
        <v>106</v>
      </c>
      <c r="L47" s="92" t="s">
        <v>180</v>
      </c>
      <c r="M47" s="70"/>
      <c r="N47" s="111"/>
      <c r="O47" s="71">
        <v>1</v>
      </c>
      <c r="P47" s="71"/>
      <c r="Q47" s="71"/>
      <c r="R47" s="71"/>
      <c r="S47" s="71">
        <v>1</v>
      </c>
      <c r="T47" s="71"/>
      <c r="U47" s="71">
        <v>1</v>
      </c>
      <c r="V47" s="71"/>
      <c r="W47" s="72">
        <v>1</v>
      </c>
      <c r="X47" s="71"/>
      <c r="Y47" s="73"/>
      <c r="Z47" s="71"/>
      <c r="AA47" s="72"/>
      <c r="AB47" s="74">
        <v>1</v>
      </c>
      <c r="AC47" s="75"/>
      <c r="AD47" s="73"/>
      <c r="AE47" s="71"/>
      <c r="AF47" s="71"/>
      <c r="AG47" s="71"/>
      <c r="AH47" s="72"/>
      <c r="AI47" s="76"/>
      <c r="AJ47" s="77"/>
      <c r="AK47" s="71"/>
      <c r="AL47" s="71"/>
      <c r="AM47" s="71"/>
      <c r="AN47" s="71">
        <v>1</v>
      </c>
      <c r="AO47" s="71">
        <v>1</v>
      </c>
      <c r="AP47" s="85"/>
      <c r="AQ47" s="79">
        <f t="shared" si="2"/>
        <v>7</v>
      </c>
      <c r="AR47" s="80">
        <f t="shared" si="1"/>
        <v>0.23333333333333334</v>
      </c>
      <c r="AS47" s="79"/>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8"/>
      <c r="FX47" s="8"/>
      <c r="FY47" s="8"/>
      <c r="FZ47" s="8"/>
      <c r="GA47" s="8"/>
      <c r="GB47" s="8"/>
      <c r="GC47" s="8"/>
      <c r="GD47" s="8"/>
      <c r="GE47" s="8"/>
      <c r="GF47" s="8"/>
      <c r="GG47" s="8"/>
      <c r="GH47" s="8"/>
      <c r="GI47" s="8"/>
      <c r="GJ47" s="8"/>
      <c r="GK47" s="8"/>
      <c r="GL47" s="8"/>
    </row>
    <row r="48" spans="1:194" s="9" customFormat="1" ht="12.4" customHeight="1" x14ac:dyDescent="0.25">
      <c r="A48" s="81">
        <v>48</v>
      </c>
      <c r="B48" s="63" t="s">
        <v>43</v>
      </c>
      <c r="C48" s="63" t="s">
        <v>126</v>
      </c>
      <c r="D48" s="63" t="s">
        <v>686</v>
      </c>
      <c r="E48" s="64" t="s">
        <v>196</v>
      </c>
      <c r="F48" s="65" t="s">
        <v>197</v>
      </c>
      <c r="G48" s="65" t="s">
        <v>198</v>
      </c>
      <c r="H48" s="118" t="s">
        <v>199</v>
      </c>
      <c r="I48" s="67">
        <v>43917</v>
      </c>
      <c r="J48" s="88" t="s">
        <v>200</v>
      </c>
      <c r="K48" s="87" t="s">
        <v>88</v>
      </c>
      <c r="L48" s="87" t="s">
        <v>201</v>
      </c>
      <c r="M48" s="76"/>
      <c r="N48" s="71"/>
      <c r="O48" s="71">
        <v>1</v>
      </c>
      <c r="P48" s="71"/>
      <c r="Q48" s="71"/>
      <c r="R48" s="71"/>
      <c r="S48" s="71"/>
      <c r="T48" s="71"/>
      <c r="U48" s="71"/>
      <c r="V48" s="71"/>
      <c r="W48" s="72"/>
      <c r="X48" s="71">
        <v>1</v>
      </c>
      <c r="Y48" s="73"/>
      <c r="Z48" s="71"/>
      <c r="AA48" s="72"/>
      <c r="AB48" s="74"/>
      <c r="AC48" s="75"/>
      <c r="AD48" s="73"/>
      <c r="AE48" s="71"/>
      <c r="AF48" s="71"/>
      <c r="AG48" s="71"/>
      <c r="AH48" s="72"/>
      <c r="AI48" s="76"/>
      <c r="AJ48" s="77"/>
      <c r="AK48" s="71"/>
      <c r="AL48" s="71"/>
      <c r="AM48" s="71"/>
      <c r="AN48" s="71"/>
      <c r="AO48" s="71"/>
      <c r="AP48" s="85"/>
      <c r="AQ48" s="79">
        <f t="shared" si="2"/>
        <v>2</v>
      </c>
      <c r="AR48" s="80">
        <f t="shared" si="1"/>
        <v>6.6666666666666666E-2</v>
      </c>
      <c r="AS48" s="79"/>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8"/>
      <c r="FX48" s="8"/>
      <c r="FY48" s="8"/>
      <c r="FZ48" s="8"/>
      <c r="GA48" s="8"/>
      <c r="GB48" s="8"/>
      <c r="GC48" s="8"/>
      <c r="GD48" s="8"/>
      <c r="GE48" s="8"/>
      <c r="GF48" s="8"/>
      <c r="GG48" s="8"/>
      <c r="GH48" s="8"/>
      <c r="GI48" s="8"/>
      <c r="GJ48" s="8"/>
      <c r="GK48" s="8"/>
      <c r="GL48" s="8"/>
    </row>
    <row r="49" spans="1:194" s="9" customFormat="1" ht="12.4" customHeight="1" x14ac:dyDescent="0.25">
      <c r="A49" s="81">
        <v>50</v>
      </c>
      <c r="B49" s="122" t="s">
        <v>43</v>
      </c>
      <c r="C49" s="122" t="s">
        <v>44</v>
      </c>
      <c r="D49" s="63" t="s">
        <v>686</v>
      </c>
      <c r="E49" s="123" t="s">
        <v>202</v>
      </c>
      <c r="F49" s="124" t="s">
        <v>203</v>
      </c>
      <c r="G49" s="124" t="s">
        <v>204</v>
      </c>
      <c r="H49" s="125" t="s">
        <v>205</v>
      </c>
      <c r="I49" s="113">
        <v>43918</v>
      </c>
      <c r="J49" s="126" t="s">
        <v>206</v>
      </c>
      <c r="K49" s="92" t="s">
        <v>207</v>
      </c>
      <c r="L49" s="92" t="s">
        <v>208</v>
      </c>
      <c r="M49" s="76"/>
      <c r="N49" s="71"/>
      <c r="O49" s="71">
        <v>1</v>
      </c>
      <c r="P49" s="71"/>
      <c r="Q49" s="71"/>
      <c r="R49" s="71"/>
      <c r="S49" s="71"/>
      <c r="T49" s="71"/>
      <c r="U49" s="71"/>
      <c r="V49" s="71"/>
      <c r="W49" s="72"/>
      <c r="X49" s="71"/>
      <c r="Y49" s="73"/>
      <c r="Z49" s="71"/>
      <c r="AA49" s="72"/>
      <c r="AB49" s="74"/>
      <c r="AC49" s="75"/>
      <c r="AD49" s="73"/>
      <c r="AE49" s="71"/>
      <c r="AF49" s="71"/>
      <c r="AG49" s="71"/>
      <c r="AH49" s="72"/>
      <c r="AI49" s="76"/>
      <c r="AJ49" s="77"/>
      <c r="AK49" s="71"/>
      <c r="AL49" s="71"/>
      <c r="AM49" s="71"/>
      <c r="AN49" s="71"/>
      <c r="AO49" s="71"/>
      <c r="AP49" s="85"/>
      <c r="AQ49" s="79">
        <f t="shared" si="2"/>
        <v>1</v>
      </c>
      <c r="AR49" s="80">
        <f t="shared" si="1"/>
        <v>3.3333333333333333E-2</v>
      </c>
      <c r="AS49" s="79" t="s">
        <v>209</v>
      </c>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8"/>
      <c r="FX49" s="8"/>
      <c r="FY49" s="8"/>
      <c r="FZ49" s="8"/>
      <c r="GA49" s="8"/>
      <c r="GB49" s="8"/>
      <c r="GC49" s="8"/>
      <c r="GD49" s="8"/>
      <c r="GE49" s="8"/>
      <c r="GF49" s="8"/>
      <c r="GG49" s="8"/>
      <c r="GH49" s="8"/>
      <c r="GI49" s="8"/>
      <c r="GJ49" s="8"/>
      <c r="GK49" s="8"/>
      <c r="GL49" s="8"/>
    </row>
    <row r="50" spans="1:194" s="9" customFormat="1" ht="12.4" customHeight="1" x14ac:dyDescent="0.25">
      <c r="A50" s="81">
        <v>51</v>
      </c>
      <c r="B50" s="119" t="s">
        <v>43</v>
      </c>
      <c r="C50" s="122" t="s">
        <v>44</v>
      </c>
      <c r="D50" s="63" t="s">
        <v>686</v>
      </c>
      <c r="E50" s="65" t="s">
        <v>210</v>
      </c>
      <c r="F50" s="112" t="s">
        <v>211</v>
      </c>
      <c r="G50" s="112" t="s">
        <v>212</v>
      </c>
      <c r="H50" s="65" t="s">
        <v>213</v>
      </c>
      <c r="I50" s="127">
        <v>43900</v>
      </c>
      <c r="J50" s="94" t="s">
        <v>214</v>
      </c>
      <c r="K50" s="92" t="s">
        <v>207</v>
      </c>
      <c r="L50" s="92" t="s">
        <v>215</v>
      </c>
      <c r="M50" s="76"/>
      <c r="N50" s="71"/>
      <c r="O50" s="71">
        <v>1</v>
      </c>
      <c r="P50" s="71"/>
      <c r="Q50" s="71"/>
      <c r="R50" s="71"/>
      <c r="S50" s="71"/>
      <c r="T50" s="71"/>
      <c r="U50" s="71">
        <v>1</v>
      </c>
      <c r="V50" s="71"/>
      <c r="W50" s="72">
        <v>1</v>
      </c>
      <c r="X50" s="71"/>
      <c r="Y50" s="73"/>
      <c r="Z50" s="71"/>
      <c r="AA50" s="72"/>
      <c r="AB50" s="74">
        <v>1</v>
      </c>
      <c r="AC50" s="75"/>
      <c r="AD50" s="73"/>
      <c r="AE50" s="71"/>
      <c r="AF50" s="71"/>
      <c r="AG50" s="71"/>
      <c r="AH50" s="72"/>
      <c r="AI50" s="76"/>
      <c r="AJ50" s="77"/>
      <c r="AK50" s="71"/>
      <c r="AL50" s="71"/>
      <c r="AM50" s="71"/>
      <c r="AN50" s="71"/>
      <c r="AO50" s="71"/>
      <c r="AP50" s="85"/>
      <c r="AQ50" s="79">
        <f t="shared" si="2"/>
        <v>4</v>
      </c>
      <c r="AR50" s="80">
        <f t="shared" si="1"/>
        <v>0.13333333333333333</v>
      </c>
      <c r="AS50" s="79" t="s">
        <v>209</v>
      </c>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8"/>
      <c r="FX50" s="8"/>
      <c r="FY50" s="8"/>
      <c r="FZ50" s="8"/>
      <c r="GA50" s="8"/>
      <c r="GB50" s="8"/>
      <c r="GC50" s="8"/>
      <c r="GD50" s="8"/>
      <c r="GE50" s="8"/>
      <c r="GF50" s="8"/>
      <c r="GG50" s="8"/>
      <c r="GH50" s="8"/>
      <c r="GI50" s="8"/>
      <c r="GJ50" s="8"/>
      <c r="GK50" s="8"/>
      <c r="GL50" s="8"/>
    </row>
    <row r="51" spans="1:194" s="9" customFormat="1" ht="12.4" customHeight="1" x14ac:dyDescent="0.25">
      <c r="A51" s="81">
        <v>52</v>
      </c>
      <c r="B51" s="119" t="s">
        <v>43</v>
      </c>
      <c r="C51" s="122" t="s">
        <v>44</v>
      </c>
      <c r="D51" s="63" t="s">
        <v>686</v>
      </c>
      <c r="E51" s="65" t="s">
        <v>210</v>
      </c>
      <c r="F51" s="112" t="s">
        <v>211</v>
      </c>
      <c r="G51" s="112" t="s">
        <v>212</v>
      </c>
      <c r="H51" s="65" t="s">
        <v>216</v>
      </c>
      <c r="I51" s="128">
        <v>43903</v>
      </c>
      <c r="J51" s="94" t="s">
        <v>217</v>
      </c>
      <c r="K51" s="92" t="s">
        <v>207</v>
      </c>
      <c r="L51" s="92" t="s">
        <v>215</v>
      </c>
      <c r="M51" s="70"/>
      <c r="N51" s="111"/>
      <c r="O51" s="111">
        <v>1</v>
      </c>
      <c r="P51" s="111"/>
      <c r="Q51" s="71"/>
      <c r="R51" s="71"/>
      <c r="S51" s="71"/>
      <c r="T51" s="71"/>
      <c r="U51" s="71">
        <v>1</v>
      </c>
      <c r="V51" s="71"/>
      <c r="W51" s="72">
        <v>1</v>
      </c>
      <c r="X51" s="71"/>
      <c r="Y51" s="73"/>
      <c r="Z51" s="71"/>
      <c r="AA51" s="72"/>
      <c r="AB51" s="74">
        <v>1</v>
      </c>
      <c r="AC51" s="75"/>
      <c r="AD51" s="73"/>
      <c r="AE51" s="71"/>
      <c r="AF51" s="71"/>
      <c r="AG51" s="71"/>
      <c r="AH51" s="72"/>
      <c r="AI51" s="76"/>
      <c r="AJ51" s="77"/>
      <c r="AK51" s="71"/>
      <c r="AL51" s="71"/>
      <c r="AM51" s="71"/>
      <c r="AN51" s="71"/>
      <c r="AO51" s="71"/>
      <c r="AP51" s="85"/>
      <c r="AQ51" s="79">
        <f t="shared" si="2"/>
        <v>4</v>
      </c>
      <c r="AR51" s="80">
        <f t="shared" si="1"/>
        <v>0.13333333333333333</v>
      </c>
      <c r="AS51" s="79" t="s">
        <v>209</v>
      </c>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8"/>
      <c r="FX51" s="8"/>
      <c r="FY51" s="8"/>
      <c r="FZ51" s="8"/>
      <c r="GA51" s="8"/>
      <c r="GB51" s="8"/>
      <c r="GC51" s="8"/>
      <c r="GD51" s="8"/>
      <c r="GE51" s="8"/>
      <c r="GF51" s="8"/>
      <c r="GG51" s="8"/>
      <c r="GH51" s="8"/>
      <c r="GI51" s="8"/>
      <c r="GJ51" s="8"/>
      <c r="GK51" s="8"/>
      <c r="GL51" s="8"/>
    </row>
    <row r="52" spans="1:194" s="9" customFormat="1" ht="12.4" customHeight="1" x14ac:dyDescent="0.25">
      <c r="A52" s="81">
        <v>53</v>
      </c>
      <c r="B52" s="119" t="s">
        <v>43</v>
      </c>
      <c r="C52" s="122" t="s">
        <v>44</v>
      </c>
      <c r="D52" s="63" t="s">
        <v>686</v>
      </c>
      <c r="E52" s="65" t="s">
        <v>210</v>
      </c>
      <c r="F52" s="112" t="s">
        <v>211</v>
      </c>
      <c r="G52" s="112" t="s">
        <v>212</v>
      </c>
      <c r="H52" s="65" t="s">
        <v>218</v>
      </c>
      <c r="I52" s="128">
        <v>43916</v>
      </c>
      <c r="J52" s="94" t="s">
        <v>219</v>
      </c>
      <c r="K52" s="92" t="s">
        <v>207</v>
      </c>
      <c r="L52" s="92" t="s">
        <v>215</v>
      </c>
      <c r="M52" s="70"/>
      <c r="N52" s="111"/>
      <c r="O52" s="111">
        <v>1</v>
      </c>
      <c r="P52" s="111"/>
      <c r="Q52" s="71"/>
      <c r="R52" s="71"/>
      <c r="S52" s="71"/>
      <c r="T52" s="71"/>
      <c r="U52" s="71">
        <v>1</v>
      </c>
      <c r="V52" s="71"/>
      <c r="W52" s="72"/>
      <c r="X52" s="71"/>
      <c r="Y52" s="73"/>
      <c r="Z52" s="71"/>
      <c r="AA52" s="72"/>
      <c r="AB52" s="74">
        <v>1</v>
      </c>
      <c r="AC52" s="75"/>
      <c r="AD52" s="73"/>
      <c r="AE52" s="71"/>
      <c r="AF52" s="71"/>
      <c r="AG52" s="71"/>
      <c r="AH52" s="72"/>
      <c r="AI52" s="76"/>
      <c r="AJ52" s="77"/>
      <c r="AK52" s="71"/>
      <c r="AL52" s="71"/>
      <c r="AM52" s="71"/>
      <c r="AN52" s="71"/>
      <c r="AO52" s="71"/>
      <c r="AP52" s="85"/>
      <c r="AQ52" s="79">
        <f t="shared" si="2"/>
        <v>3</v>
      </c>
      <c r="AR52" s="80">
        <f t="shared" si="1"/>
        <v>0.1</v>
      </c>
      <c r="AS52" s="79" t="s">
        <v>209</v>
      </c>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8"/>
      <c r="FX52" s="8"/>
      <c r="FY52" s="8"/>
      <c r="FZ52" s="8"/>
      <c r="GA52" s="8"/>
      <c r="GB52" s="8"/>
      <c r="GC52" s="8"/>
      <c r="GD52" s="8"/>
      <c r="GE52" s="8"/>
      <c r="GF52" s="8"/>
      <c r="GG52" s="8"/>
      <c r="GH52" s="8"/>
      <c r="GI52" s="8"/>
      <c r="GJ52" s="8"/>
      <c r="GK52" s="8"/>
      <c r="GL52" s="8"/>
    </row>
    <row r="53" spans="1:194" s="9" customFormat="1" ht="12.4" customHeight="1" x14ac:dyDescent="0.25">
      <c r="A53" s="81">
        <v>54</v>
      </c>
      <c r="B53" s="119" t="s">
        <v>43</v>
      </c>
      <c r="C53" s="122" t="s">
        <v>44</v>
      </c>
      <c r="D53" s="63" t="s">
        <v>686</v>
      </c>
      <c r="E53" s="65" t="s">
        <v>210</v>
      </c>
      <c r="F53" s="112" t="s">
        <v>211</v>
      </c>
      <c r="G53" s="112" t="s">
        <v>212</v>
      </c>
      <c r="H53" s="65" t="s">
        <v>220</v>
      </c>
      <c r="I53" s="128">
        <v>43920</v>
      </c>
      <c r="J53" s="94" t="s">
        <v>221</v>
      </c>
      <c r="K53" s="92" t="s">
        <v>207</v>
      </c>
      <c r="L53" s="92" t="s">
        <v>215</v>
      </c>
      <c r="M53" s="70"/>
      <c r="N53" s="111"/>
      <c r="O53" s="111">
        <v>1</v>
      </c>
      <c r="P53" s="111"/>
      <c r="Q53" s="71"/>
      <c r="R53" s="71"/>
      <c r="S53" s="71"/>
      <c r="T53" s="71"/>
      <c r="U53" s="71">
        <v>1</v>
      </c>
      <c r="V53" s="71"/>
      <c r="W53" s="72"/>
      <c r="X53" s="71"/>
      <c r="Y53" s="73"/>
      <c r="Z53" s="71"/>
      <c r="AA53" s="72"/>
      <c r="AB53" s="74">
        <v>1</v>
      </c>
      <c r="AC53" s="75"/>
      <c r="AD53" s="73"/>
      <c r="AE53" s="71"/>
      <c r="AF53" s="71"/>
      <c r="AG53" s="71"/>
      <c r="AH53" s="72"/>
      <c r="AI53" s="76"/>
      <c r="AJ53" s="77"/>
      <c r="AK53" s="71"/>
      <c r="AL53" s="71"/>
      <c r="AM53" s="71"/>
      <c r="AN53" s="71"/>
      <c r="AO53" s="71"/>
      <c r="AP53" s="85"/>
      <c r="AQ53" s="79">
        <f t="shared" si="2"/>
        <v>3</v>
      </c>
      <c r="AR53" s="80">
        <f t="shared" si="1"/>
        <v>0.1</v>
      </c>
      <c r="AS53" s="79" t="s">
        <v>209</v>
      </c>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8"/>
      <c r="FX53" s="8"/>
      <c r="FY53" s="8"/>
      <c r="FZ53" s="8"/>
      <c r="GA53" s="8"/>
      <c r="GB53" s="8"/>
      <c r="GC53" s="8"/>
      <c r="GD53" s="8"/>
      <c r="GE53" s="8"/>
      <c r="GF53" s="8"/>
      <c r="GG53" s="8"/>
      <c r="GH53" s="8"/>
      <c r="GI53" s="8"/>
      <c r="GJ53" s="8"/>
      <c r="GK53" s="8"/>
      <c r="GL53" s="8"/>
    </row>
    <row r="54" spans="1:194" s="9" customFormat="1" ht="12.4" customHeight="1" x14ac:dyDescent="0.25">
      <c r="A54" s="81">
        <v>55</v>
      </c>
      <c r="B54" s="119" t="s">
        <v>43</v>
      </c>
      <c r="C54" s="119" t="s">
        <v>44</v>
      </c>
      <c r="D54" s="63" t="s">
        <v>686</v>
      </c>
      <c r="E54" s="65" t="s">
        <v>222</v>
      </c>
      <c r="F54" s="112" t="s">
        <v>211</v>
      </c>
      <c r="G54" s="112" t="s">
        <v>223</v>
      </c>
      <c r="H54" s="65" t="s">
        <v>224</v>
      </c>
      <c r="I54" s="128">
        <v>43950</v>
      </c>
      <c r="J54" s="68" t="s">
        <v>225</v>
      </c>
      <c r="K54" s="92" t="s">
        <v>207</v>
      </c>
      <c r="L54" s="92" t="s">
        <v>208</v>
      </c>
      <c r="M54" s="70"/>
      <c r="N54" s="111"/>
      <c r="O54" s="111">
        <v>1</v>
      </c>
      <c r="P54" s="111"/>
      <c r="Q54" s="71"/>
      <c r="R54" s="71"/>
      <c r="S54" s="71"/>
      <c r="T54" s="71"/>
      <c r="U54" s="71"/>
      <c r="V54" s="71"/>
      <c r="W54" s="72"/>
      <c r="X54" s="71"/>
      <c r="Y54" s="73"/>
      <c r="Z54" s="71"/>
      <c r="AA54" s="72"/>
      <c r="AB54" s="74">
        <v>1</v>
      </c>
      <c r="AC54" s="75"/>
      <c r="AD54" s="73"/>
      <c r="AE54" s="71"/>
      <c r="AF54" s="71"/>
      <c r="AG54" s="71"/>
      <c r="AH54" s="72"/>
      <c r="AI54" s="76"/>
      <c r="AJ54" s="77"/>
      <c r="AK54" s="71"/>
      <c r="AL54" s="71"/>
      <c r="AM54" s="71"/>
      <c r="AN54" s="71"/>
      <c r="AO54" s="71"/>
      <c r="AP54" s="85"/>
      <c r="AQ54" s="79">
        <f t="shared" si="2"/>
        <v>2</v>
      </c>
      <c r="AR54" s="80">
        <f t="shared" si="1"/>
        <v>6.6666666666666666E-2</v>
      </c>
      <c r="AS54" s="79" t="s">
        <v>209</v>
      </c>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8"/>
      <c r="FX54" s="8"/>
      <c r="FY54" s="8"/>
      <c r="FZ54" s="8"/>
      <c r="GA54" s="8"/>
      <c r="GB54" s="8"/>
      <c r="GC54" s="8"/>
      <c r="GD54" s="8"/>
      <c r="GE54" s="8"/>
      <c r="GF54" s="8"/>
      <c r="GG54" s="8"/>
      <c r="GH54" s="8"/>
      <c r="GI54" s="8"/>
      <c r="GJ54" s="8"/>
      <c r="GK54" s="8"/>
      <c r="GL54" s="8"/>
    </row>
    <row r="55" spans="1:194" s="9" customFormat="1" ht="12.4" customHeight="1" x14ac:dyDescent="0.25">
      <c r="A55" s="63">
        <v>59</v>
      </c>
      <c r="B55" s="81" t="s">
        <v>43</v>
      </c>
      <c r="C55" s="81" t="s">
        <v>44</v>
      </c>
      <c r="D55" s="63" t="s">
        <v>686</v>
      </c>
      <c r="E55" s="82" t="s">
        <v>226</v>
      </c>
      <c r="F55" s="83" t="s">
        <v>227</v>
      </c>
      <c r="G55" s="83" t="s">
        <v>228</v>
      </c>
      <c r="H55" s="66" t="s">
        <v>229</v>
      </c>
      <c r="I55" s="84" t="s">
        <v>62</v>
      </c>
      <c r="J55" s="68" t="s">
        <v>230</v>
      </c>
      <c r="K55" s="92" t="s">
        <v>106</v>
      </c>
      <c r="L55" s="90" t="s">
        <v>107</v>
      </c>
      <c r="M55" s="70">
        <v>1</v>
      </c>
      <c r="N55" s="99"/>
      <c r="O55" s="75">
        <v>1</v>
      </c>
      <c r="P55" s="71">
        <v>1</v>
      </c>
      <c r="Q55" s="71"/>
      <c r="R55" s="71"/>
      <c r="S55" s="71"/>
      <c r="T55" s="71"/>
      <c r="U55" s="71">
        <v>1</v>
      </c>
      <c r="V55" s="71">
        <v>1</v>
      </c>
      <c r="W55" s="72"/>
      <c r="X55" s="71"/>
      <c r="Y55" s="73"/>
      <c r="Z55" s="71"/>
      <c r="AA55" s="72"/>
      <c r="AB55" s="74">
        <v>1</v>
      </c>
      <c r="AC55" s="75"/>
      <c r="AD55" s="73"/>
      <c r="AE55" s="71"/>
      <c r="AF55" s="71">
        <v>1</v>
      </c>
      <c r="AG55" s="71"/>
      <c r="AH55" s="72"/>
      <c r="AI55" s="76">
        <v>1</v>
      </c>
      <c r="AJ55" s="77"/>
      <c r="AK55" s="71"/>
      <c r="AL55" s="71">
        <v>1</v>
      </c>
      <c r="AM55" s="71">
        <v>1</v>
      </c>
      <c r="AN55" s="71"/>
      <c r="AO55" s="71">
        <v>1</v>
      </c>
      <c r="AP55" s="85">
        <v>1</v>
      </c>
      <c r="AQ55" s="79">
        <f t="shared" si="2"/>
        <v>12</v>
      </c>
      <c r="AR55" s="80">
        <f t="shared" si="1"/>
        <v>0.4</v>
      </c>
      <c r="AS55" s="79"/>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8"/>
      <c r="FX55" s="8"/>
      <c r="FY55" s="8"/>
      <c r="FZ55" s="8"/>
      <c r="GA55" s="8"/>
      <c r="GB55" s="8"/>
      <c r="GC55" s="8"/>
      <c r="GD55" s="8"/>
      <c r="GE55" s="8"/>
      <c r="GF55" s="8"/>
      <c r="GG55" s="8"/>
      <c r="GH55" s="8"/>
      <c r="GI55" s="8"/>
      <c r="GJ55" s="8"/>
      <c r="GK55" s="8"/>
      <c r="GL55" s="8"/>
    </row>
    <row r="56" spans="1:194" s="9" customFormat="1" ht="12.4" customHeight="1" x14ac:dyDescent="0.25">
      <c r="A56" s="81">
        <v>60</v>
      </c>
      <c r="B56" s="119" t="s">
        <v>43</v>
      </c>
      <c r="C56" s="119" t="s">
        <v>44</v>
      </c>
      <c r="D56" s="63" t="s">
        <v>686</v>
      </c>
      <c r="E56" s="129" t="s">
        <v>226</v>
      </c>
      <c r="F56" s="112" t="s">
        <v>231</v>
      </c>
      <c r="G56" s="112" t="s">
        <v>232</v>
      </c>
      <c r="H56" s="66" t="s">
        <v>233</v>
      </c>
      <c r="I56" s="113">
        <v>43935</v>
      </c>
      <c r="J56" s="89" t="s">
        <v>234</v>
      </c>
      <c r="K56" s="69" t="s">
        <v>235</v>
      </c>
      <c r="L56" s="116" t="s">
        <v>107</v>
      </c>
      <c r="M56" s="70"/>
      <c r="N56" s="111"/>
      <c r="O56" s="111">
        <v>1</v>
      </c>
      <c r="P56" s="111"/>
      <c r="Q56" s="71"/>
      <c r="R56" s="71"/>
      <c r="S56" s="71"/>
      <c r="T56" s="71"/>
      <c r="U56" s="71"/>
      <c r="V56" s="71"/>
      <c r="W56" s="72"/>
      <c r="X56" s="71"/>
      <c r="Y56" s="73"/>
      <c r="Z56" s="71"/>
      <c r="AA56" s="72"/>
      <c r="AB56" s="74">
        <v>1</v>
      </c>
      <c r="AC56" s="75"/>
      <c r="AD56" s="73"/>
      <c r="AE56" s="71"/>
      <c r="AF56" s="71"/>
      <c r="AG56" s="71"/>
      <c r="AH56" s="72"/>
      <c r="AI56" s="76"/>
      <c r="AJ56" s="77"/>
      <c r="AK56" s="71"/>
      <c r="AL56" s="71"/>
      <c r="AM56" s="71">
        <v>1</v>
      </c>
      <c r="AN56" s="71"/>
      <c r="AO56" s="71"/>
      <c r="AP56" s="85"/>
      <c r="AQ56" s="79">
        <f t="shared" si="2"/>
        <v>3</v>
      </c>
      <c r="AR56" s="80">
        <f t="shared" si="1"/>
        <v>0.1</v>
      </c>
      <c r="AS56" s="79" t="s">
        <v>209</v>
      </c>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8"/>
      <c r="FX56" s="8"/>
      <c r="FY56" s="8"/>
      <c r="FZ56" s="8"/>
      <c r="GA56" s="8"/>
      <c r="GB56" s="8"/>
      <c r="GC56" s="8"/>
      <c r="GD56" s="8"/>
      <c r="GE56" s="8"/>
      <c r="GF56" s="8"/>
      <c r="GG56" s="8"/>
      <c r="GH56" s="8"/>
      <c r="GI56" s="8"/>
      <c r="GJ56" s="8"/>
      <c r="GK56" s="8"/>
      <c r="GL56" s="8"/>
    </row>
    <row r="57" spans="1:194" s="9" customFormat="1" ht="12.4" customHeight="1" x14ac:dyDescent="0.25">
      <c r="A57" s="81">
        <v>61</v>
      </c>
      <c r="B57" s="119" t="s">
        <v>43</v>
      </c>
      <c r="C57" s="119" t="s">
        <v>44</v>
      </c>
      <c r="D57" s="63" t="s">
        <v>686</v>
      </c>
      <c r="E57" s="129" t="s">
        <v>236</v>
      </c>
      <c r="F57" s="112" t="s">
        <v>231</v>
      </c>
      <c r="G57" s="112" t="s">
        <v>232</v>
      </c>
      <c r="H57" s="130" t="s">
        <v>237</v>
      </c>
      <c r="I57" s="128">
        <v>43917</v>
      </c>
      <c r="J57" s="89" t="s">
        <v>238</v>
      </c>
      <c r="K57" s="69" t="s">
        <v>235</v>
      </c>
      <c r="L57" s="116" t="s">
        <v>107</v>
      </c>
      <c r="M57" s="70"/>
      <c r="N57" s="111"/>
      <c r="O57" s="111">
        <v>1</v>
      </c>
      <c r="P57" s="111"/>
      <c r="Q57" s="71"/>
      <c r="R57" s="71"/>
      <c r="S57" s="71"/>
      <c r="T57" s="71"/>
      <c r="U57" s="71"/>
      <c r="V57" s="71"/>
      <c r="W57" s="72"/>
      <c r="X57" s="71"/>
      <c r="Y57" s="73"/>
      <c r="Z57" s="71"/>
      <c r="AA57" s="72"/>
      <c r="AB57" s="74">
        <v>1</v>
      </c>
      <c r="AC57" s="75"/>
      <c r="AD57" s="73"/>
      <c r="AE57" s="71"/>
      <c r="AF57" s="71"/>
      <c r="AG57" s="71"/>
      <c r="AH57" s="72"/>
      <c r="AI57" s="76"/>
      <c r="AJ57" s="77"/>
      <c r="AK57" s="71"/>
      <c r="AL57" s="71"/>
      <c r="AM57" s="71">
        <v>1</v>
      </c>
      <c r="AN57" s="71"/>
      <c r="AO57" s="71"/>
      <c r="AP57" s="85"/>
      <c r="AQ57" s="79">
        <f t="shared" si="2"/>
        <v>3</v>
      </c>
      <c r="AR57" s="80">
        <f t="shared" si="1"/>
        <v>0.1</v>
      </c>
      <c r="AS57" s="79" t="s">
        <v>209</v>
      </c>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8"/>
      <c r="FX57" s="8"/>
      <c r="FY57" s="8"/>
      <c r="FZ57" s="8"/>
      <c r="GA57" s="8"/>
      <c r="GB57" s="8"/>
      <c r="GC57" s="8"/>
      <c r="GD57" s="8"/>
      <c r="GE57" s="8"/>
      <c r="GF57" s="8"/>
      <c r="GG57" s="8"/>
      <c r="GH57" s="8"/>
      <c r="GI57" s="8"/>
      <c r="GJ57" s="8"/>
      <c r="GK57" s="8"/>
      <c r="GL57" s="8"/>
    </row>
    <row r="58" spans="1:194" s="9" customFormat="1" ht="12.4" customHeight="1" x14ac:dyDescent="0.25">
      <c r="A58" s="81">
        <v>62</v>
      </c>
      <c r="B58" s="119" t="s">
        <v>43</v>
      </c>
      <c r="C58" s="119" t="s">
        <v>44</v>
      </c>
      <c r="D58" s="63" t="s">
        <v>686</v>
      </c>
      <c r="E58" s="129" t="s">
        <v>236</v>
      </c>
      <c r="F58" s="112" t="s">
        <v>231</v>
      </c>
      <c r="G58" s="112" t="s">
        <v>232</v>
      </c>
      <c r="H58" s="130" t="s">
        <v>239</v>
      </c>
      <c r="I58" s="128">
        <v>43971</v>
      </c>
      <c r="J58" s="89" t="s">
        <v>240</v>
      </c>
      <c r="K58" s="69" t="s">
        <v>235</v>
      </c>
      <c r="L58" s="116" t="s">
        <v>107</v>
      </c>
      <c r="M58" s="70"/>
      <c r="N58" s="111"/>
      <c r="O58" s="111">
        <v>1</v>
      </c>
      <c r="P58" s="111"/>
      <c r="Q58" s="71"/>
      <c r="R58" s="71"/>
      <c r="S58" s="71"/>
      <c r="T58" s="71"/>
      <c r="U58" s="71"/>
      <c r="V58" s="71"/>
      <c r="W58" s="72"/>
      <c r="X58" s="71"/>
      <c r="Y58" s="73"/>
      <c r="Z58" s="71"/>
      <c r="AA58" s="72"/>
      <c r="AB58" s="74">
        <v>1</v>
      </c>
      <c r="AC58" s="75"/>
      <c r="AD58" s="73"/>
      <c r="AE58" s="71"/>
      <c r="AF58" s="71"/>
      <c r="AG58" s="71"/>
      <c r="AH58" s="72"/>
      <c r="AI58" s="76"/>
      <c r="AJ58" s="77"/>
      <c r="AK58" s="71"/>
      <c r="AL58" s="71"/>
      <c r="AM58" s="71">
        <v>1</v>
      </c>
      <c r="AN58" s="71"/>
      <c r="AO58" s="71"/>
      <c r="AP58" s="85"/>
      <c r="AQ58" s="79">
        <f t="shared" si="2"/>
        <v>3</v>
      </c>
      <c r="AR58" s="80">
        <f t="shared" si="1"/>
        <v>0.1</v>
      </c>
      <c r="AS58" s="79" t="s">
        <v>209</v>
      </c>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8"/>
      <c r="FX58" s="8"/>
      <c r="FY58" s="8"/>
      <c r="FZ58" s="8"/>
      <c r="GA58" s="8"/>
      <c r="GB58" s="8"/>
      <c r="GC58" s="8"/>
      <c r="GD58" s="8"/>
      <c r="GE58" s="8"/>
      <c r="GF58" s="8"/>
      <c r="GG58" s="8"/>
      <c r="GH58" s="8"/>
      <c r="GI58" s="8"/>
      <c r="GJ58" s="8"/>
      <c r="GK58" s="8"/>
      <c r="GL58" s="8"/>
    </row>
    <row r="59" spans="1:194" s="9" customFormat="1" ht="12.4" customHeight="1" x14ac:dyDescent="0.25">
      <c r="A59" s="81">
        <v>63</v>
      </c>
      <c r="B59" s="119" t="s">
        <v>43</v>
      </c>
      <c r="C59" s="119" t="s">
        <v>44</v>
      </c>
      <c r="D59" s="63" t="s">
        <v>686</v>
      </c>
      <c r="E59" s="129" t="s">
        <v>236</v>
      </c>
      <c r="F59" s="112" t="s">
        <v>231</v>
      </c>
      <c r="G59" s="112" t="s">
        <v>232</v>
      </c>
      <c r="H59" s="66" t="s">
        <v>241</v>
      </c>
      <c r="I59" s="128">
        <v>43986</v>
      </c>
      <c r="J59" s="68" t="s">
        <v>242</v>
      </c>
      <c r="K59" s="69" t="s">
        <v>235</v>
      </c>
      <c r="L59" s="116" t="s">
        <v>107</v>
      </c>
      <c r="M59" s="70"/>
      <c r="N59" s="111"/>
      <c r="O59" s="111">
        <v>1</v>
      </c>
      <c r="P59" s="111"/>
      <c r="Q59" s="71"/>
      <c r="R59" s="71"/>
      <c r="S59" s="71"/>
      <c r="T59" s="71"/>
      <c r="U59" s="71">
        <v>1</v>
      </c>
      <c r="V59" s="71">
        <v>1</v>
      </c>
      <c r="W59" s="72"/>
      <c r="X59" s="71"/>
      <c r="Y59" s="73"/>
      <c r="Z59" s="71"/>
      <c r="AA59" s="72"/>
      <c r="AB59" s="74">
        <v>1</v>
      </c>
      <c r="AC59" s="75"/>
      <c r="AD59" s="73"/>
      <c r="AE59" s="71"/>
      <c r="AF59" s="71"/>
      <c r="AG59" s="71"/>
      <c r="AH59" s="72"/>
      <c r="AI59" s="76"/>
      <c r="AJ59" s="77"/>
      <c r="AK59" s="71"/>
      <c r="AL59" s="71"/>
      <c r="AM59" s="71">
        <v>1</v>
      </c>
      <c r="AN59" s="71"/>
      <c r="AO59" s="71"/>
      <c r="AP59" s="85"/>
      <c r="AQ59" s="79">
        <f t="shared" si="2"/>
        <v>5</v>
      </c>
      <c r="AR59" s="80">
        <f t="shared" si="1"/>
        <v>0.16666666666666666</v>
      </c>
      <c r="AS59" s="79" t="s">
        <v>209</v>
      </c>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8"/>
      <c r="FX59" s="8"/>
      <c r="FY59" s="8"/>
      <c r="FZ59" s="8"/>
      <c r="GA59" s="8"/>
      <c r="GB59" s="8"/>
      <c r="GC59" s="8"/>
      <c r="GD59" s="8"/>
      <c r="GE59" s="8"/>
      <c r="GF59" s="8"/>
      <c r="GG59" s="8"/>
      <c r="GH59" s="8"/>
      <c r="GI59" s="8"/>
      <c r="GJ59" s="8"/>
      <c r="GK59" s="8"/>
      <c r="GL59" s="8"/>
    </row>
    <row r="60" spans="1:194" s="9" customFormat="1" ht="12.4" customHeight="1" x14ac:dyDescent="0.25">
      <c r="A60" s="81">
        <v>64</v>
      </c>
      <c r="B60" s="119" t="s">
        <v>43</v>
      </c>
      <c r="C60" s="119" t="s">
        <v>44</v>
      </c>
      <c r="D60" s="63" t="s">
        <v>686</v>
      </c>
      <c r="E60" s="129" t="s">
        <v>243</v>
      </c>
      <c r="F60" s="112" t="s">
        <v>231</v>
      </c>
      <c r="G60" s="112" t="s">
        <v>232</v>
      </c>
      <c r="H60" s="66" t="s">
        <v>244</v>
      </c>
      <c r="I60" s="113">
        <v>43915</v>
      </c>
      <c r="J60" s="89" t="s">
        <v>245</v>
      </c>
      <c r="K60" s="69" t="s">
        <v>235</v>
      </c>
      <c r="L60" s="116" t="s">
        <v>107</v>
      </c>
      <c r="M60" s="70"/>
      <c r="N60" s="111"/>
      <c r="O60" s="111">
        <v>1</v>
      </c>
      <c r="P60" s="111"/>
      <c r="Q60" s="71"/>
      <c r="R60" s="71"/>
      <c r="S60" s="71"/>
      <c r="T60" s="71"/>
      <c r="U60" s="71">
        <v>1</v>
      </c>
      <c r="V60" s="71"/>
      <c r="W60" s="72"/>
      <c r="X60" s="71"/>
      <c r="Y60" s="73"/>
      <c r="Z60" s="71"/>
      <c r="AA60" s="72"/>
      <c r="AB60" s="74">
        <v>1</v>
      </c>
      <c r="AC60" s="75"/>
      <c r="AD60" s="73"/>
      <c r="AE60" s="71"/>
      <c r="AF60" s="71"/>
      <c r="AG60" s="71"/>
      <c r="AH60" s="72"/>
      <c r="AI60" s="76"/>
      <c r="AJ60" s="77"/>
      <c r="AK60" s="71"/>
      <c r="AL60" s="71"/>
      <c r="AM60" s="71">
        <v>1</v>
      </c>
      <c r="AN60" s="71"/>
      <c r="AO60" s="71"/>
      <c r="AP60" s="85"/>
      <c r="AQ60" s="79">
        <f t="shared" si="2"/>
        <v>4</v>
      </c>
      <c r="AR60" s="80">
        <f t="shared" si="1"/>
        <v>0.13333333333333333</v>
      </c>
      <c r="AS60" s="79" t="s">
        <v>209</v>
      </c>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8"/>
      <c r="FX60" s="8"/>
      <c r="FY60" s="8"/>
      <c r="FZ60" s="8"/>
      <c r="GA60" s="8"/>
      <c r="GB60" s="8"/>
      <c r="GC60" s="8"/>
      <c r="GD60" s="8"/>
      <c r="GE60" s="8"/>
      <c r="GF60" s="8"/>
      <c r="GG60" s="8"/>
      <c r="GH60" s="8"/>
      <c r="GI60" s="8"/>
      <c r="GJ60" s="8"/>
      <c r="GK60" s="8"/>
      <c r="GL60" s="8"/>
    </row>
    <row r="61" spans="1:194" s="9" customFormat="1" ht="12.4" customHeight="1" x14ac:dyDescent="0.25">
      <c r="A61" s="81">
        <v>65</v>
      </c>
      <c r="B61" s="119" t="s">
        <v>43</v>
      </c>
      <c r="C61" s="119" t="s">
        <v>44</v>
      </c>
      <c r="D61" s="63" t="s">
        <v>686</v>
      </c>
      <c r="E61" s="129" t="s">
        <v>246</v>
      </c>
      <c r="F61" s="112" t="s">
        <v>231</v>
      </c>
      <c r="G61" s="112" t="s">
        <v>232</v>
      </c>
      <c r="H61" s="66" t="s">
        <v>247</v>
      </c>
      <c r="I61" s="113">
        <v>43936</v>
      </c>
      <c r="J61" s="89" t="s">
        <v>248</v>
      </c>
      <c r="K61" s="69" t="s">
        <v>235</v>
      </c>
      <c r="L61" s="116" t="s">
        <v>107</v>
      </c>
      <c r="M61" s="70"/>
      <c r="N61" s="131"/>
      <c r="O61" s="111">
        <v>1</v>
      </c>
      <c r="P61" s="111"/>
      <c r="Q61" s="71"/>
      <c r="R61" s="71"/>
      <c r="S61" s="71"/>
      <c r="T61" s="71"/>
      <c r="U61" s="71">
        <v>1</v>
      </c>
      <c r="V61" s="71"/>
      <c r="W61" s="72"/>
      <c r="X61" s="71"/>
      <c r="Y61" s="73"/>
      <c r="Z61" s="71"/>
      <c r="AA61" s="72"/>
      <c r="AB61" s="74">
        <v>1</v>
      </c>
      <c r="AC61" s="75"/>
      <c r="AD61" s="73"/>
      <c r="AE61" s="71"/>
      <c r="AF61" s="71"/>
      <c r="AG61" s="71"/>
      <c r="AH61" s="72"/>
      <c r="AI61" s="76"/>
      <c r="AJ61" s="77"/>
      <c r="AK61" s="71"/>
      <c r="AL61" s="71"/>
      <c r="AM61" s="71">
        <v>1</v>
      </c>
      <c r="AN61" s="71"/>
      <c r="AO61" s="71"/>
      <c r="AP61" s="85"/>
      <c r="AQ61" s="79">
        <f t="shared" si="2"/>
        <v>4</v>
      </c>
      <c r="AR61" s="80">
        <f t="shared" si="1"/>
        <v>0.13333333333333333</v>
      </c>
      <c r="AS61" s="79" t="s">
        <v>209</v>
      </c>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8"/>
      <c r="FX61" s="8"/>
      <c r="FY61" s="8"/>
      <c r="FZ61" s="8"/>
      <c r="GA61" s="8"/>
      <c r="GB61" s="8"/>
      <c r="GC61" s="8"/>
      <c r="GD61" s="8"/>
      <c r="GE61" s="8"/>
      <c r="GF61" s="8"/>
      <c r="GG61" s="8"/>
      <c r="GH61" s="8"/>
      <c r="GI61" s="8"/>
      <c r="GJ61" s="8"/>
      <c r="GK61" s="8"/>
      <c r="GL61" s="8"/>
    </row>
    <row r="62" spans="1:194" s="9" customFormat="1" ht="12.4" customHeight="1" x14ac:dyDescent="0.25">
      <c r="A62" s="81">
        <v>67</v>
      </c>
      <c r="B62" s="63" t="s">
        <v>43</v>
      </c>
      <c r="C62" s="63" t="s">
        <v>44</v>
      </c>
      <c r="D62" s="63" t="s">
        <v>686</v>
      </c>
      <c r="E62" s="64" t="s">
        <v>249</v>
      </c>
      <c r="F62" s="65" t="s">
        <v>250</v>
      </c>
      <c r="G62" s="65" t="s">
        <v>251</v>
      </c>
      <c r="H62" s="65" t="s">
        <v>252</v>
      </c>
      <c r="I62" s="67">
        <v>43938</v>
      </c>
      <c r="J62" s="89" t="s">
        <v>253</v>
      </c>
      <c r="K62" s="92" t="s">
        <v>106</v>
      </c>
      <c r="L62" s="92" t="s">
        <v>254</v>
      </c>
      <c r="M62" s="70"/>
      <c r="N62" s="111"/>
      <c r="O62" s="111">
        <v>1</v>
      </c>
      <c r="P62" s="111"/>
      <c r="Q62" s="71"/>
      <c r="R62" s="71"/>
      <c r="S62" s="71"/>
      <c r="T62" s="71"/>
      <c r="U62" s="71">
        <v>1</v>
      </c>
      <c r="V62" s="71">
        <v>1</v>
      </c>
      <c r="W62" s="72">
        <v>1</v>
      </c>
      <c r="X62" s="71"/>
      <c r="Y62" s="73"/>
      <c r="Z62" s="71"/>
      <c r="AA62" s="72"/>
      <c r="AB62" s="74">
        <v>1</v>
      </c>
      <c r="AC62" s="75">
        <v>1</v>
      </c>
      <c r="AD62" s="73"/>
      <c r="AE62" s="71"/>
      <c r="AF62" s="71"/>
      <c r="AG62" s="71"/>
      <c r="AH62" s="72"/>
      <c r="AI62" s="76"/>
      <c r="AJ62" s="77"/>
      <c r="AK62" s="71"/>
      <c r="AL62" s="71"/>
      <c r="AM62" s="71"/>
      <c r="AN62" s="71">
        <v>1</v>
      </c>
      <c r="AO62" s="71">
        <v>1</v>
      </c>
      <c r="AP62" s="85"/>
      <c r="AQ62" s="79">
        <f t="shared" si="2"/>
        <v>8</v>
      </c>
      <c r="AR62" s="80">
        <f t="shared" si="1"/>
        <v>0.26666666666666666</v>
      </c>
      <c r="AS62" s="79" t="s">
        <v>209</v>
      </c>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8"/>
      <c r="FX62" s="8"/>
      <c r="FY62" s="8"/>
      <c r="FZ62" s="8"/>
      <c r="GA62" s="8"/>
      <c r="GB62" s="8"/>
      <c r="GC62" s="8"/>
      <c r="GD62" s="8"/>
      <c r="GE62" s="8"/>
      <c r="GF62" s="8"/>
      <c r="GG62" s="8"/>
      <c r="GH62" s="8"/>
      <c r="GI62" s="8"/>
      <c r="GJ62" s="8"/>
      <c r="GK62" s="8"/>
      <c r="GL62" s="8"/>
    </row>
    <row r="63" spans="1:194" s="9" customFormat="1" ht="12.4" customHeight="1" x14ac:dyDescent="0.25">
      <c r="A63" s="81">
        <v>68</v>
      </c>
      <c r="B63" s="63" t="s">
        <v>43</v>
      </c>
      <c r="C63" s="63" t="s">
        <v>44</v>
      </c>
      <c r="D63" s="63" t="s">
        <v>686</v>
      </c>
      <c r="E63" s="64" t="s">
        <v>255</v>
      </c>
      <c r="F63" s="65" t="s">
        <v>250</v>
      </c>
      <c r="G63" s="65" t="s">
        <v>256</v>
      </c>
      <c r="H63" s="65" t="s">
        <v>257</v>
      </c>
      <c r="I63" s="67">
        <v>43917</v>
      </c>
      <c r="J63" s="89" t="s">
        <v>258</v>
      </c>
      <c r="K63" s="92" t="s">
        <v>106</v>
      </c>
      <c r="L63" s="92" t="s">
        <v>259</v>
      </c>
      <c r="M63" s="70"/>
      <c r="N63" s="111"/>
      <c r="O63" s="71">
        <v>1</v>
      </c>
      <c r="P63" s="71"/>
      <c r="Q63" s="71"/>
      <c r="R63" s="71"/>
      <c r="S63" s="71"/>
      <c r="T63" s="71"/>
      <c r="U63" s="71">
        <v>1</v>
      </c>
      <c r="V63" s="71">
        <v>1</v>
      </c>
      <c r="W63" s="72"/>
      <c r="X63" s="71">
        <v>1</v>
      </c>
      <c r="Y63" s="73">
        <v>1</v>
      </c>
      <c r="Z63" s="71"/>
      <c r="AA63" s="72"/>
      <c r="AB63" s="74">
        <v>1</v>
      </c>
      <c r="AC63" s="75">
        <v>1</v>
      </c>
      <c r="AD63" s="73"/>
      <c r="AE63" s="71"/>
      <c r="AF63" s="71">
        <v>1</v>
      </c>
      <c r="AG63" s="71"/>
      <c r="AH63" s="72"/>
      <c r="AI63" s="76"/>
      <c r="AJ63" s="77"/>
      <c r="AK63" s="71"/>
      <c r="AL63" s="71"/>
      <c r="AM63" s="71"/>
      <c r="AN63" s="71">
        <v>1</v>
      </c>
      <c r="AO63" s="71">
        <v>1</v>
      </c>
      <c r="AP63" s="85">
        <v>1</v>
      </c>
      <c r="AQ63" s="79">
        <f t="shared" si="2"/>
        <v>11</v>
      </c>
      <c r="AR63" s="80">
        <f t="shared" si="1"/>
        <v>0.36666666666666664</v>
      </c>
      <c r="AS63" s="79" t="s">
        <v>209</v>
      </c>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8"/>
      <c r="FX63" s="8"/>
      <c r="FY63" s="8"/>
      <c r="FZ63" s="8"/>
      <c r="GA63" s="8"/>
      <c r="GB63" s="8"/>
      <c r="GC63" s="8"/>
      <c r="GD63" s="8"/>
      <c r="GE63" s="8"/>
      <c r="GF63" s="8"/>
      <c r="GG63" s="8"/>
      <c r="GH63" s="8"/>
      <c r="GI63" s="8"/>
      <c r="GJ63" s="8"/>
      <c r="GK63" s="8"/>
      <c r="GL63" s="8"/>
    </row>
    <row r="64" spans="1:194" s="9" customFormat="1" ht="12.4" customHeight="1" x14ac:dyDescent="0.25">
      <c r="A64" s="81">
        <v>69</v>
      </c>
      <c r="B64" s="63" t="s">
        <v>43</v>
      </c>
      <c r="C64" s="63" t="s">
        <v>44</v>
      </c>
      <c r="D64" s="63" t="s">
        <v>686</v>
      </c>
      <c r="E64" s="64" t="s">
        <v>260</v>
      </c>
      <c r="F64" s="65" t="s">
        <v>261</v>
      </c>
      <c r="G64" s="65" t="s">
        <v>262</v>
      </c>
      <c r="H64" s="66" t="s">
        <v>263</v>
      </c>
      <c r="I64" s="67">
        <v>43924</v>
      </c>
      <c r="J64" s="89" t="s">
        <v>264</v>
      </c>
      <c r="K64" s="92" t="s">
        <v>106</v>
      </c>
      <c r="L64" s="92" t="s">
        <v>265</v>
      </c>
      <c r="M64" s="70"/>
      <c r="N64" s="111"/>
      <c r="O64" s="71">
        <v>1</v>
      </c>
      <c r="P64" s="71"/>
      <c r="Q64" s="71"/>
      <c r="R64" s="71"/>
      <c r="S64" s="71"/>
      <c r="T64" s="71"/>
      <c r="U64" s="71">
        <v>1</v>
      </c>
      <c r="V64" s="71">
        <v>1</v>
      </c>
      <c r="W64" s="71">
        <v>1</v>
      </c>
      <c r="X64" s="71"/>
      <c r="Y64" s="71"/>
      <c r="Z64" s="71"/>
      <c r="AA64" s="72"/>
      <c r="AB64" s="74">
        <v>1</v>
      </c>
      <c r="AC64" s="75"/>
      <c r="AD64" s="73"/>
      <c r="AE64" s="71"/>
      <c r="AF64" s="71"/>
      <c r="AG64" s="71"/>
      <c r="AH64" s="132"/>
      <c r="AI64" s="73"/>
      <c r="AJ64" s="75"/>
      <c r="AK64" s="71"/>
      <c r="AL64" s="71"/>
      <c r="AM64" s="71"/>
      <c r="AN64" s="71"/>
      <c r="AO64" s="71"/>
      <c r="AP64" s="85"/>
      <c r="AQ64" s="79">
        <f t="shared" si="2"/>
        <v>5</v>
      </c>
      <c r="AR64" s="80">
        <f t="shared" si="1"/>
        <v>0.16666666666666666</v>
      </c>
      <c r="AS64" s="79"/>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8"/>
      <c r="FX64" s="8"/>
      <c r="FY64" s="8"/>
      <c r="FZ64" s="8"/>
      <c r="GA64" s="8"/>
      <c r="GB64" s="8"/>
      <c r="GC64" s="8"/>
      <c r="GD64" s="8"/>
      <c r="GE64" s="8"/>
      <c r="GF64" s="8"/>
      <c r="GG64" s="8"/>
      <c r="GH64" s="8"/>
      <c r="GI64" s="8"/>
      <c r="GJ64" s="8"/>
      <c r="GK64" s="8"/>
      <c r="GL64" s="8"/>
    </row>
    <row r="65" spans="1:194" s="9" customFormat="1" ht="12.4" customHeight="1" x14ac:dyDescent="0.25">
      <c r="A65" s="81">
        <v>72</v>
      </c>
      <c r="B65" s="81" t="s">
        <v>43</v>
      </c>
      <c r="C65" s="81" t="s">
        <v>44</v>
      </c>
      <c r="D65" s="63" t="s">
        <v>686</v>
      </c>
      <c r="E65" s="82" t="s">
        <v>226</v>
      </c>
      <c r="F65" s="83" t="s">
        <v>266</v>
      </c>
      <c r="G65" s="83" t="s">
        <v>267</v>
      </c>
      <c r="H65" s="65" t="s">
        <v>268</v>
      </c>
      <c r="I65" s="84">
        <v>43935</v>
      </c>
      <c r="J65" s="89" t="s">
        <v>697</v>
      </c>
      <c r="K65" s="92" t="s">
        <v>106</v>
      </c>
      <c r="L65" s="92" t="s">
        <v>180</v>
      </c>
      <c r="M65" s="76"/>
      <c r="N65" s="71"/>
      <c r="O65" s="71">
        <v>1</v>
      </c>
      <c r="P65" s="71">
        <v>1</v>
      </c>
      <c r="Q65" s="71"/>
      <c r="R65" s="71">
        <v>1</v>
      </c>
      <c r="S65" s="71"/>
      <c r="T65" s="71"/>
      <c r="U65" s="71"/>
      <c r="V65" s="71"/>
      <c r="W65" s="72">
        <v>1</v>
      </c>
      <c r="X65" s="71"/>
      <c r="Y65" s="73"/>
      <c r="Z65" s="71"/>
      <c r="AA65" s="72"/>
      <c r="AB65" s="74">
        <v>1</v>
      </c>
      <c r="AC65" s="75">
        <v>1</v>
      </c>
      <c r="AD65" s="73"/>
      <c r="AE65" s="71"/>
      <c r="AF65" s="71"/>
      <c r="AG65" s="71"/>
      <c r="AH65" s="72"/>
      <c r="AI65" s="76"/>
      <c r="AJ65" s="77"/>
      <c r="AK65" s="71"/>
      <c r="AL65" s="71"/>
      <c r="AM65" s="71"/>
      <c r="AN65" s="71"/>
      <c r="AO65" s="71"/>
      <c r="AP65" s="85"/>
      <c r="AQ65" s="79">
        <f t="shared" si="2"/>
        <v>6</v>
      </c>
      <c r="AR65" s="80">
        <f t="shared" si="1"/>
        <v>0.2</v>
      </c>
      <c r="AS65" s="79"/>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8"/>
      <c r="FX65" s="8"/>
      <c r="FY65" s="8"/>
      <c r="FZ65" s="8"/>
      <c r="GA65" s="8"/>
      <c r="GB65" s="8"/>
      <c r="GC65" s="8"/>
      <c r="GD65" s="8"/>
      <c r="GE65" s="8"/>
      <c r="GF65" s="8"/>
      <c r="GG65" s="8"/>
      <c r="GH65" s="8"/>
      <c r="GI65" s="8"/>
      <c r="GJ65" s="8"/>
      <c r="GK65" s="8"/>
      <c r="GL65" s="8"/>
    </row>
    <row r="66" spans="1:194" s="9" customFormat="1" ht="12.4" customHeight="1" x14ac:dyDescent="0.25">
      <c r="A66" s="81">
        <v>73</v>
      </c>
      <c r="B66" s="81" t="s">
        <v>43</v>
      </c>
      <c r="C66" s="81" t="s">
        <v>44</v>
      </c>
      <c r="D66" s="63" t="s">
        <v>686</v>
      </c>
      <c r="E66" s="82" t="s">
        <v>226</v>
      </c>
      <c r="F66" s="83" t="s">
        <v>266</v>
      </c>
      <c r="G66" s="83" t="s">
        <v>267</v>
      </c>
      <c r="H66" s="65" t="s">
        <v>269</v>
      </c>
      <c r="I66" s="84">
        <v>43935</v>
      </c>
      <c r="J66" s="89" t="s">
        <v>698</v>
      </c>
      <c r="K66" s="92" t="s">
        <v>106</v>
      </c>
      <c r="L66" s="92" t="s">
        <v>259</v>
      </c>
      <c r="M66" s="76"/>
      <c r="N66" s="71"/>
      <c r="O66" s="71">
        <v>1</v>
      </c>
      <c r="P66" s="71">
        <v>1</v>
      </c>
      <c r="Q66" s="71"/>
      <c r="R66" s="71">
        <v>1</v>
      </c>
      <c r="S66" s="71"/>
      <c r="T66" s="71"/>
      <c r="U66" s="71"/>
      <c r="V66" s="71"/>
      <c r="W66" s="72">
        <v>1</v>
      </c>
      <c r="X66" s="71"/>
      <c r="Y66" s="73"/>
      <c r="Z66" s="71"/>
      <c r="AA66" s="72"/>
      <c r="AB66" s="74">
        <v>1</v>
      </c>
      <c r="AC66" s="75">
        <v>1</v>
      </c>
      <c r="AD66" s="73"/>
      <c r="AE66" s="71"/>
      <c r="AF66" s="71"/>
      <c r="AG66" s="71"/>
      <c r="AH66" s="72"/>
      <c r="AI66" s="76"/>
      <c r="AJ66" s="77"/>
      <c r="AK66" s="71"/>
      <c r="AL66" s="71"/>
      <c r="AM66" s="71"/>
      <c r="AN66" s="71"/>
      <c r="AO66" s="71"/>
      <c r="AP66" s="85"/>
      <c r="AQ66" s="79">
        <f t="shared" si="2"/>
        <v>6</v>
      </c>
      <c r="AR66" s="80">
        <f t="shared" si="1"/>
        <v>0.2</v>
      </c>
      <c r="AS66" s="79"/>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8"/>
      <c r="FX66" s="8"/>
      <c r="FY66" s="8"/>
      <c r="FZ66" s="8"/>
      <c r="GA66" s="8"/>
      <c r="GB66" s="8"/>
      <c r="GC66" s="8"/>
      <c r="GD66" s="8"/>
      <c r="GE66" s="8"/>
      <c r="GF66" s="8"/>
      <c r="GG66" s="8"/>
      <c r="GH66" s="8"/>
      <c r="GI66" s="8"/>
      <c r="GJ66" s="8"/>
      <c r="GK66" s="8"/>
      <c r="GL66" s="8"/>
    </row>
    <row r="67" spans="1:194" s="9" customFormat="1" ht="12.4" customHeight="1" x14ac:dyDescent="0.25">
      <c r="A67" s="81">
        <v>74</v>
      </c>
      <c r="B67" s="81" t="s">
        <v>43</v>
      </c>
      <c r="C67" s="81" t="s">
        <v>44</v>
      </c>
      <c r="D67" s="63" t="s">
        <v>686</v>
      </c>
      <c r="E67" s="82" t="s">
        <v>226</v>
      </c>
      <c r="F67" s="83" t="s">
        <v>266</v>
      </c>
      <c r="G67" s="83" t="s">
        <v>267</v>
      </c>
      <c r="H67" s="65" t="s">
        <v>270</v>
      </c>
      <c r="I67" s="84">
        <v>43944</v>
      </c>
      <c r="J67" s="89" t="s">
        <v>271</v>
      </c>
      <c r="K67" s="92" t="s">
        <v>106</v>
      </c>
      <c r="L67" s="92" t="s">
        <v>259</v>
      </c>
      <c r="M67" s="76"/>
      <c r="N67" s="71"/>
      <c r="O67" s="71">
        <v>1</v>
      </c>
      <c r="P67" s="71"/>
      <c r="Q67" s="71"/>
      <c r="R67" s="71"/>
      <c r="S67" s="71"/>
      <c r="T67" s="71"/>
      <c r="U67" s="71">
        <v>1</v>
      </c>
      <c r="V67" s="71">
        <v>1</v>
      </c>
      <c r="W67" s="72">
        <v>1</v>
      </c>
      <c r="X67" s="71">
        <v>1</v>
      </c>
      <c r="Y67" s="73"/>
      <c r="Z67" s="71"/>
      <c r="AA67" s="72"/>
      <c r="AB67" s="74">
        <v>1</v>
      </c>
      <c r="AC67" s="75">
        <v>1</v>
      </c>
      <c r="AD67" s="73"/>
      <c r="AE67" s="71"/>
      <c r="AF67" s="71"/>
      <c r="AG67" s="71"/>
      <c r="AH67" s="72"/>
      <c r="AI67" s="76"/>
      <c r="AJ67" s="77"/>
      <c r="AK67" s="71"/>
      <c r="AL67" s="71"/>
      <c r="AM67" s="71"/>
      <c r="AN67" s="71"/>
      <c r="AO67" s="71"/>
      <c r="AP67" s="85"/>
      <c r="AQ67" s="79">
        <f t="shared" si="2"/>
        <v>7</v>
      </c>
      <c r="AR67" s="80">
        <f t="shared" si="1"/>
        <v>0.23333333333333334</v>
      </c>
      <c r="AS67" s="79"/>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8"/>
      <c r="FX67" s="8"/>
      <c r="FY67" s="8"/>
      <c r="FZ67" s="8"/>
      <c r="GA67" s="8"/>
      <c r="GB67" s="8"/>
      <c r="GC67" s="8"/>
      <c r="GD67" s="8"/>
      <c r="GE67" s="8"/>
      <c r="GF67" s="8"/>
      <c r="GG67" s="8"/>
      <c r="GH67" s="8"/>
      <c r="GI67" s="8"/>
      <c r="GJ67" s="8"/>
      <c r="GK67" s="8"/>
      <c r="GL67" s="8"/>
    </row>
    <row r="68" spans="1:194" s="12" customFormat="1" ht="12.4" customHeight="1" x14ac:dyDescent="0.25">
      <c r="A68" s="81">
        <v>75</v>
      </c>
      <c r="B68" s="133" t="s">
        <v>43</v>
      </c>
      <c r="C68" s="134" t="s">
        <v>44</v>
      </c>
      <c r="D68" s="63" t="s">
        <v>686</v>
      </c>
      <c r="E68" s="135" t="s">
        <v>226</v>
      </c>
      <c r="F68" s="136" t="s">
        <v>266</v>
      </c>
      <c r="G68" s="136" t="s">
        <v>267</v>
      </c>
      <c r="H68" s="137" t="s">
        <v>272</v>
      </c>
      <c r="I68" s="138">
        <v>43947</v>
      </c>
      <c r="J68" s="89" t="s">
        <v>273</v>
      </c>
      <c r="K68" s="92" t="s">
        <v>106</v>
      </c>
      <c r="L68" s="92" t="s">
        <v>259</v>
      </c>
      <c r="M68" s="76"/>
      <c r="N68" s="71"/>
      <c r="O68" s="71">
        <v>1</v>
      </c>
      <c r="P68" s="71">
        <v>1</v>
      </c>
      <c r="Q68" s="71"/>
      <c r="R68" s="71"/>
      <c r="S68" s="71"/>
      <c r="T68" s="71"/>
      <c r="U68" s="71">
        <v>1</v>
      </c>
      <c r="V68" s="71">
        <v>1</v>
      </c>
      <c r="W68" s="72">
        <v>1</v>
      </c>
      <c r="X68" s="71">
        <v>1</v>
      </c>
      <c r="Y68" s="73"/>
      <c r="Z68" s="71"/>
      <c r="AA68" s="72"/>
      <c r="AB68" s="74">
        <v>1</v>
      </c>
      <c r="AC68" s="75"/>
      <c r="AD68" s="73"/>
      <c r="AE68" s="71"/>
      <c r="AF68" s="71">
        <v>1</v>
      </c>
      <c r="AG68" s="71"/>
      <c r="AH68" s="72"/>
      <c r="AI68" s="76"/>
      <c r="AJ68" s="77"/>
      <c r="AK68" s="71"/>
      <c r="AL68" s="71"/>
      <c r="AM68" s="71"/>
      <c r="AN68" s="71"/>
      <c r="AO68" s="71"/>
      <c r="AP68" s="85"/>
      <c r="AQ68" s="79">
        <f t="shared" ref="AQ68:AQ99" si="3">SUM(M68:AP68)</f>
        <v>8</v>
      </c>
      <c r="AR68" s="80">
        <f t="shared" si="1"/>
        <v>0.26666666666666666</v>
      </c>
      <c r="AS68" s="79"/>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row>
    <row r="69" spans="1:194" s="12" customFormat="1" ht="12.4" customHeight="1" x14ac:dyDescent="0.25">
      <c r="A69" s="81">
        <v>76</v>
      </c>
      <c r="B69" s="81" t="s">
        <v>43</v>
      </c>
      <c r="C69" s="81" t="s">
        <v>44</v>
      </c>
      <c r="D69" s="63" t="s">
        <v>686</v>
      </c>
      <c r="E69" s="82" t="s">
        <v>274</v>
      </c>
      <c r="F69" s="83" t="s">
        <v>275</v>
      </c>
      <c r="G69" s="83" t="s">
        <v>276</v>
      </c>
      <c r="H69" s="66" t="s">
        <v>277</v>
      </c>
      <c r="I69" s="138">
        <v>43979</v>
      </c>
      <c r="J69" s="68" t="s">
        <v>278</v>
      </c>
      <c r="K69" s="92" t="s">
        <v>106</v>
      </c>
      <c r="L69" s="92" t="s">
        <v>254</v>
      </c>
      <c r="M69" s="70"/>
      <c r="N69" s="111"/>
      <c r="O69" s="71"/>
      <c r="P69" s="71"/>
      <c r="Q69" s="71"/>
      <c r="R69" s="71"/>
      <c r="S69" s="71"/>
      <c r="T69" s="71"/>
      <c r="U69" s="71"/>
      <c r="V69" s="71"/>
      <c r="W69" s="72"/>
      <c r="X69" s="71"/>
      <c r="Y69" s="73"/>
      <c r="Z69" s="71"/>
      <c r="AA69" s="72"/>
      <c r="AB69" s="74">
        <v>1</v>
      </c>
      <c r="AC69" s="75"/>
      <c r="AD69" s="73"/>
      <c r="AE69" s="71"/>
      <c r="AF69" s="71"/>
      <c r="AG69" s="71"/>
      <c r="AH69" s="72"/>
      <c r="AI69" s="76"/>
      <c r="AJ69" s="77"/>
      <c r="AK69" s="71"/>
      <c r="AL69" s="71"/>
      <c r="AM69" s="71">
        <v>1</v>
      </c>
      <c r="AN69" s="71"/>
      <c r="AO69" s="71">
        <v>1</v>
      </c>
      <c r="AP69" s="85"/>
      <c r="AQ69" s="79">
        <f t="shared" si="3"/>
        <v>3</v>
      </c>
      <c r="AR69" s="80">
        <f t="shared" ref="AR69:AR125" si="4">AQ69/(COLUMNS(M69:AP69))</f>
        <v>0.1</v>
      </c>
      <c r="AS69" s="79"/>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row>
    <row r="70" spans="1:194" s="12" customFormat="1" ht="12.4" customHeight="1" x14ac:dyDescent="0.25">
      <c r="A70" s="81">
        <v>77</v>
      </c>
      <c r="B70" s="63" t="s">
        <v>43</v>
      </c>
      <c r="C70" s="63" t="s">
        <v>126</v>
      </c>
      <c r="D70" s="63" t="s">
        <v>686</v>
      </c>
      <c r="E70" s="64" t="s">
        <v>279</v>
      </c>
      <c r="F70" s="65" t="s">
        <v>280</v>
      </c>
      <c r="G70" s="65" t="s">
        <v>281</v>
      </c>
      <c r="H70" s="66" t="s">
        <v>282</v>
      </c>
      <c r="I70" s="67" t="s">
        <v>62</v>
      </c>
      <c r="J70" s="88" t="s">
        <v>283</v>
      </c>
      <c r="K70" s="90" t="s">
        <v>106</v>
      </c>
      <c r="L70" s="90" t="s">
        <v>284</v>
      </c>
      <c r="M70" s="70">
        <v>1</v>
      </c>
      <c r="N70" s="131"/>
      <c r="O70" s="71"/>
      <c r="P70" s="71"/>
      <c r="Q70" s="71"/>
      <c r="R70" s="71"/>
      <c r="S70" s="71"/>
      <c r="T70" s="71"/>
      <c r="U70" s="71"/>
      <c r="V70" s="71"/>
      <c r="W70" s="72"/>
      <c r="X70" s="71">
        <v>1</v>
      </c>
      <c r="Y70" s="73">
        <v>1</v>
      </c>
      <c r="Z70" s="71"/>
      <c r="AA70" s="72"/>
      <c r="AB70" s="91"/>
      <c r="AC70" s="75">
        <v>1</v>
      </c>
      <c r="AD70" s="73"/>
      <c r="AE70" s="71"/>
      <c r="AF70" s="71">
        <v>1</v>
      </c>
      <c r="AG70" s="71"/>
      <c r="AH70" s="72">
        <v>1</v>
      </c>
      <c r="AI70" s="76"/>
      <c r="AJ70" s="77"/>
      <c r="AK70" s="71"/>
      <c r="AL70" s="71"/>
      <c r="AM70" s="71"/>
      <c r="AN70" s="71"/>
      <c r="AO70" s="71">
        <v>1</v>
      </c>
      <c r="AP70" s="85"/>
      <c r="AQ70" s="79">
        <f t="shared" si="3"/>
        <v>7</v>
      </c>
      <c r="AR70" s="80">
        <f t="shared" si="4"/>
        <v>0.23333333333333334</v>
      </c>
      <c r="AS70" s="79"/>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row>
    <row r="71" spans="1:194" s="12" customFormat="1" ht="12.4" customHeight="1" x14ac:dyDescent="0.25">
      <c r="A71" s="81">
        <v>78</v>
      </c>
      <c r="B71" s="63" t="s">
        <v>43</v>
      </c>
      <c r="C71" s="63" t="s">
        <v>126</v>
      </c>
      <c r="D71" s="63" t="s">
        <v>686</v>
      </c>
      <c r="E71" s="64" t="s">
        <v>279</v>
      </c>
      <c r="F71" s="65" t="s">
        <v>280</v>
      </c>
      <c r="G71" s="65" t="s">
        <v>281</v>
      </c>
      <c r="H71" s="66" t="s">
        <v>285</v>
      </c>
      <c r="I71" s="67" t="s">
        <v>62</v>
      </c>
      <c r="J71" s="88" t="s">
        <v>286</v>
      </c>
      <c r="K71" s="90" t="s">
        <v>106</v>
      </c>
      <c r="L71" s="90" t="s">
        <v>287</v>
      </c>
      <c r="M71" s="70"/>
      <c r="N71" s="111"/>
      <c r="O71" s="71"/>
      <c r="P71" s="71">
        <v>1</v>
      </c>
      <c r="Q71" s="71"/>
      <c r="R71" s="71"/>
      <c r="S71" s="71"/>
      <c r="T71" s="71"/>
      <c r="U71" s="71"/>
      <c r="V71" s="71"/>
      <c r="W71" s="72"/>
      <c r="X71" s="71"/>
      <c r="Y71" s="73"/>
      <c r="Z71" s="71"/>
      <c r="AA71" s="72"/>
      <c r="AB71" s="91"/>
      <c r="AC71" s="75"/>
      <c r="AD71" s="73">
        <v>1</v>
      </c>
      <c r="AE71" s="71"/>
      <c r="AF71" s="71">
        <v>1</v>
      </c>
      <c r="AG71" s="71"/>
      <c r="AH71" s="72"/>
      <c r="AI71" s="76"/>
      <c r="AJ71" s="77"/>
      <c r="AK71" s="71"/>
      <c r="AL71" s="71"/>
      <c r="AM71" s="71"/>
      <c r="AN71" s="71"/>
      <c r="AO71" s="71"/>
      <c r="AP71" s="85">
        <v>1</v>
      </c>
      <c r="AQ71" s="79">
        <f t="shared" si="3"/>
        <v>4</v>
      </c>
      <c r="AR71" s="80">
        <f t="shared" si="4"/>
        <v>0.13333333333333333</v>
      </c>
      <c r="AS71" s="79"/>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row>
    <row r="72" spans="1:194" s="12" customFormat="1" ht="12.4" customHeight="1" x14ac:dyDescent="0.25">
      <c r="A72" s="81">
        <v>79</v>
      </c>
      <c r="B72" s="81" t="s">
        <v>43</v>
      </c>
      <c r="C72" s="81" t="s">
        <v>44</v>
      </c>
      <c r="D72" s="63" t="s">
        <v>686</v>
      </c>
      <c r="E72" s="82" t="s">
        <v>288</v>
      </c>
      <c r="F72" s="83" t="s">
        <v>289</v>
      </c>
      <c r="G72" s="83" t="s">
        <v>290</v>
      </c>
      <c r="H72" s="65" t="s">
        <v>291</v>
      </c>
      <c r="I72" s="84">
        <v>43900</v>
      </c>
      <c r="J72" s="89" t="s">
        <v>292</v>
      </c>
      <c r="K72" s="87" t="s">
        <v>88</v>
      </c>
      <c r="L72" s="87" t="s">
        <v>293</v>
      </c>
      <c r="M72" s="76"/>
      <c r="N72" s="71"/>
      <c r="O72" s="71">
        <v>1</v>
      </c>
      <c r="P72" s="71">
        <v>1</v>
      </c>
      <c r="Q72" s="71"/>
      <c r="R72" s="71"/>
      <c r="S72" s="71"/>
      <c r="T72" s="71"/>
      <c r="U72" s="71">
        <v>1</v>
      </c>
      <c r="V72" s="71">
        <v>1</v>
      </c>
      <c r="W72" s="72">
        <v>1</v>
      </c>
      <c r="X72" s="71">
        <v>1</v>
      </c>
      <c r="Y72" s="73"/>
      <c r="Z72" s="71"/>
      <c r="AA72" s="72"/>
      <c r="AB72" s="74"/>
      <c r="AC72" s="75"/>
      <c r="AD72" s="73"/>
      <c r="AE72" s="71"/>
      <c r="AF72" s="71"/>
      <c r="AG72" s="71"/>
      <c r="AH72" s="72"/>
      <c r="AI72" s="76"/>
      <c r="AJ72" s="77"/>
      <c r="AK72" s="71"/>
      <c r="AL72" s="71"/>
      <c r="AM72" s="71"/>
      <c r="AN72" s="71"/>
      <c r="AO72" s="71"/>
      <c r="AP72" s="85"/>
      <c r="AQ72" s="79">
        <f t="shared" si="3"/>
        <v>6</v>
      </c>
      <c r="AR72" s="80">
        <f t="shared" si="4"/>
        <v>0.2</v>
      </c>
      <c r="AS72" s="79"/>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row>
    <row r="73" spans="1:194" s="12" customFormat="1" ht="12.4" customHeight="1" x14ac:dyDescent="0.25">
      <c r="A73" s="81">
        <v>80</v>
      </c>
      <c r="B73" s="81" t="s">
        <v>43</v>
      </c>
      <c r="C73" s="81" t="s">
        <v>44</v>
      </c>
      <c r="D73" s="63" t="s">
        <v>686</v>
      </c>
      <c r="E73" s="82" t="s">
        <v>288</v>
      </c>
      <c r="F73" s="83" t="s">
        <v>289</v>
      </c>
      <c r="G73" s="83" t="s">
        <v>290</v>
      </c>
      <c r="H73" s="65" t="s">
        <v>294</v>
      </c>
      <c r="I73" s="84">
        <v>43896</v>
      </c>
      <c r="J73" s="89" t="s">
        <v>295</v>
      </c>
      <c r="K73" s="90" t="s">
        <v>106</v>
      </c>
      <c r="L73" s="92" t="s">
        <v>259</v>
      </c>
      <c r="M73" s="76"/>
      <c r="N73" s="71"/>
      <c r="O73" s="71">
        <v>1</v>
      </c>
      <c r="P73" s="71"/>
      <c r="Q73" s="71"/>
      <c r="R73" s="71"/>
      <c r="S73" s="71"/>
      <c r="T73" s="71"/>
      <c r="U73" s="71">
        <v>1</v>
      </c>
      <c r="V73" s="71"/>
      <c r="W73" s="72"/>
      <c r="X73" s="71">
        <v>1</v>
      </c>
      <c r="Y73" s="73"/>
      <c r="Z73" s="71"/>
      <c r="AA73" s="72"/>
      <c r="AB73" s="74"/>
      <c r="AC73" s="75">
        <v>1</v>
      </c>
      <c r="AD73" s="73"/>
      <c r="AE73" s="71"/>
      <c r="AF73" s="71"/>
      <c r="AG73" s="71"/>
      <c r="AH73" s="72"/>
      <c r="AI73" s="76"/>
      <c r="AJ73" s="77"/>
      <c r="AK73" s="71"/>
      <c r="AL73" s="71"/>
      <c r="AM73" s="71"/>
      <c r="AN73" s="71"/>
      <c r="AO73" s="71"/>
      <c r="AP73" s="85"/>
      <c r="AQ73" s="79">
        <f t="shared" si="3"/>
        <v>4</v>
      </c>
      <c r="AR73" s="80">
        <f t="shared" si="4"/>
        <v>0.13333333333333333</v>
      </c>
      <c r="AS73" s="79"/>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row>
    <row r="74" spans="1:194" s="12" customFormat="1" ht="12.4" customHeight="1" x14ac:dyDescent="0.25">
      <c r="A74" s="81">
        <v>81</v>
      </c>
      <c r="B74" s="81" t="s">
        <v>43</v>
      </c>
      <c r="C74" s="81" t="s">
        <v>44</v>
      </c>
      <c r="D74" s="63" t="s">
        <v>686</v>
      </c>
      <c r="E74" s="82" t="s">
        <v>296</v>
      </c>
      <c r="F74" s="83" t="s">
        <v>297</v>
      </c>
      <c r="G74" s="83" t="s">
        <v>298</v>
      </c>
      <c r="H74" s="66" t="s">
        <v>299</v>
      </c>
      <c r="I74" s="139" t="s">
        <v>300</v>
      </c>
      <c r="J74" s="68" t="s">
        <v>301</v>
      </c>
      <c r="K74" s="90" t="s">
        <v>106</v>
      </c>
      <c r="L74" s="92" t="s">
        <v>81</v>
      </c>
      <c r="M74" s="70"/>
      <c r="N74" s="131"/>
      <c r="O74" s="71">
        <v>1</v>
      </c>
      <c r="P74" s="71">
        <v>1</v>
      </c>
      <c r="Q74" s="71"/>
      <c r="R74" s="71"/>
      <c r="S74" s="71"/>
      <c r="T74" s="71"/>
      <c r="U74" s="71"/>
      <c r="V74" s="71"/>
      <c r="W74" s="72">
        <v>1</v>
      </c>
      <c r="X74" s="71"/>
      <c r="Y74" s="73"/>
      <c r="Z74" s="71"/>
      <c r="AA74" s="72"/>
      <c r="AB74" s="74">
        <v>1</v>
      </c>
      <c r="AC74" s="75"/>
      <c r="AD74" s="73">
        <v>1</v>
      </c>
      <c r="AE74" s="71"/>
      <c r="AF74" s="71"/>
      <c r="AG74" s="71"/>
      <c r="AH74" s="72"/>
      <c r="AI74" s="76"/>
      <c r="AJ74" s="77"/>
      <c r="AK74" s="71"/>
      <c r="AL74" s="71"/>
      <c r="AM74" s="71"/>
      <c r="AN74" s="71"/>
      <c r="AO74" s="71"/>
      <c r="AP74" s="85"/>
      <c r="AQ74" s="79">
        <f t="shared" si="3"/>
        <v>5</v>
      </c>
      <c r="AR74" s="80">
        <f t="shared" si="4"/>
        <v>0.16666666666666666</v>
      </c>
      <c r="AS74" s="79"/>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row>
    <row r="75" spans="1:194" s="12" customFormat="1" ht="12.4" customHeight="1" x14ac:dyDescent="0.25">
      <c r="A75" s="81">
        <v>82</v>
      </c>
      <c r="B75" s="81" t="s">
        <v>43</v>
      </c>
      <c r="C75" s="81" t="s">
        <v>44</v>
      </c>
      <c r="D75" s="63" t="s">
        <v>686</v>
      </c>
      <c r="E75" s="82" t="s">
        <v>302</v>
      </c>
      <c r="F75" s="83" t="s">
        <v>303</v>
      </c>
      <c r="G75" s="83" t="s">
        <v>304</v>
      </c>
      <c r="H75" s="66" t="s">
        <v>305</v>
      </c>
      <c r="I75" s="84">
        <v>43983</v>
      </c>
      <c r="J75" s="121" t="s">
        <v>306</v>
      </c>
      <c r="K75" s="92" t="s">
        <v>106</v>
      </c>
      <c r="L75" s="92" t="s">
        <v>254</v>
      </c>
      <c r="M75" s="70">
        <v>1</v>
      </c>
      <c r="N75" s="111"/>
      <c r="O75" s="71"/>
      <c r="P75" s="71"/>
      <c r="Q75" s="71"/>
      <c r="R75" s="71"/>
      <c r="S75" s="71"/>
      <c r="T75" s="71"/>
      <c r="U75" s="71"/>
      <c r="V75" s="71"/>
      <c r="W75" s="72"/>
      <c r="X75" s="71"/>
      <c r="Y75" s="73"/>
      <c r="Z75" s="71"/>
      <c r="AA75" s="72">
        <v>1</v>
      </c>
      <c r="AB75" s="74"/>
      <c r="AC75" s="75"/>
      <c r="AD75" s="73"/>
      <c r="AE75" s="71"/>
      <c r="AF75" s="71"/>
      <c r="AG75" s="71"/>
      <c r="AH75" s="72"/>
      <c r="AI75" s="76">
        <v>1</v>
      </c>
      <c r="AJ75" s="77"/>
      <c r="AK75" s="71"/>
      <c r="AL75" s="71"/>
      <c r="AM75" s="71">
        <v>1</v>
      </c>
      <c r="AN75" s="71"/>
      <c r="AO75" s="71"/>
      <c r="AP75" s="85">
        <v>1</v>
      </c>
      <c r="AQ75" s="79">
        <f t="shared" si="3"/>
        <v>5</v>
      </c>
      <c r="AR75" s="80">
        <f t="shared" si="4"/>
        <v>0.16666666666666666</v>
      </c>
      <c r="AS75" s="79"/>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row>
    <row r="76" spans="1:194" s="12" customFormat="1" ht="12.4" customHeight="1" x14ac:dyDescent="0.25">
      <c r="A76" s="81">
        <v>83</v>
      </c>
      <c r="B76" s="81" t="s">
        <v>43</v>
      </c>
      <c r="C76" s="81" t="s">
        <v>44</v>
      </c>
      <c r="D76" s="63" t="s">
        <v>686</v>
      </c>
      <c r="E76" s="82" t="s">
        <v>302</v>
      </c>
      <c r="F76" s="83" t="s">
        <v>303</v>
      </c>
      <c r="G76" s="83" t="s">
        <v>304</v>
      </c>
      <c r="H76" s="65" t="s">
        <v>307</v>
      </c>
      <c r="I76" s="84">
        <v>43909</v>
      </c>
      <c r="J76" s="68" t="s">
        <v>308</v>
      </c>
      <c r="K76" s="92" t="s">
        <v>106</v>
      </c>
      <c r="L76" s="92" t="s">
        <v>254</v>
      </c>
      <c r="M76" s="70"/>
      <c r="N76" s="111"/>
      <c r="O76" s="71">
        <v>1</v>
      </c>
      <c r="P76" s="71"/>
      <c r="Q76" s="71"/>
      <c r="R76" s="71"/>
      <c r="S76" s="71"/>
      <c r="T76" s="71"/>
      <c r="U76" s="71"/>
      <c r="V76" s="71"/>
      <c r="W76" s="72">
        <v>1</v>
      </c>
      <c r="X76" s="71"/>
      <c r="Y76" s="73"/>
      <c r="Z76" s="71"/>
      <c r="AA76" s="72"/>
      <c r="AB76" s="74">
        <v>1</v>
      </c>
      <c r="AC76" s="75"/>
      <c r="AD76" s="73"/>
      <c r="AE76" s="71"/>
      <c r="AF76" s="71"/>
      <c r="AG76" s="71"/>
      <c r="AH76" s="72"/>
      <c r="AI76" s="76"/>
      <c r="AJ76" s="77"/>
      <c r="AK76" s="71"/>
      <c r="AL76" s="71"/>
      <c r="AM76" s="71"/>
      <c r="AN76" s="71"/>
      <c r="AO76" s="71"/>
      <c r="AP76" s="85"/>
      <c r="AQ76" s="79">
        <f t="shared" si="3"/>
        <v>3</v>
      </c>
      <c r="AR76" s="80">
        <f t="shared" si="4"/>
        <v>0.1</v>
      </c>
      <c r="AS76" s="79"/>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row>
    <row r="77" spans="1:194" s="12" customFormat="1" ht="12.4" customHeight="1" x14ac:dyDescent="0.25">
      <c r="A77" s="81">
        <v>85</v>
      </c>
      <c r="B77" s="81" t="s">
        <v>43</v>
      </c>
      <c r="C77" s="81" t="s">
        <v>126</v>
      </c>
      <c r="D77" s="63" t="s">
        <v>686</v>
      </c>
      <c r="E77" s="64" t="s">
        <v>309</v>
      </c>
      <c r="F77" s="83" t="s">
        <v>46</v>
      </c>
      <c r="G77" s="83" t="s">
        <v>310</v>
      </c>
      <c r="H77" s="65" t="s">
        <v>311</v>
      </c>
      <c r="I77" s="84">
        <v>43924</v>
      </c>
      <c r="J77" s="117" t="s">
        <v>312</v>
      </c>
      <c r="K77" s="87" t="s">
        <v>88</v>
      </c>
      <c r="L77" s="87" t="s">
        <v>293</v>
      </c>
      <c r="M77" s="140"/>
      <c r="N77" s="99"/>
      <c r="O77" s="141">
        <v>1</v>
      </c>
      <c r="P77" s="142">
        <v>1</v>
      </c>
      <c r="Q77" s="99"/>
      <c r="R77" s="99">
        <v>1</v>
      </c>
      <c r="S77" s="99"/>
      <c r="T77" s="99"/>
      <c r="U77" s="99">
        <v>1</v>
      </c>
      <c r="V77" s="99"/>
      <c r="W77" s="143">
        <v>1</v>
      </c>
      <c r="X77" s="142">
        <v>1</v>
      </c>
      <c r="Y77" s="144"/>
      <c r="Z77" s="99"/>
      <c r="AA77" s="100"/>
      <c r="AB77" s="74"/>
      <c r="AC77" s="101"/>
      <c r="AD77" s="102"/>
      <c r="AE77" s="99"/>
      <c r="AF77" s="99"/>
      <c r="AG77" s="99">
        <v>1</v>
      </c>
      <c r="AH77" s="100"/>
      <c r="AI77" s="104"/>
      <c r="AJ77" s="105">
        <v>1</v>
      </c>
      <c r="AK77" s="99"/>
      <c r="AL77" s="99"/>
      <c r="AM77" s="99"/>
      <c r="AN77" s="99"/>
      <c r="AO77" s="99"/>
      <c r="AP77" s="107">
        <v>1</v>
      </c>
      <c r="AQ77" s="79">
        <f t="shared" si="3"/>
        <v>9</v>
      </c>
      <c r="AR77" s="80">
        <f t="shared" si="4"/>
        <v>0.3</v>
      </c>
      <c r="AS77" s="79"/>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8"/>
      <c r="EB77" s="8"/>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row>
    <row r="78" spans="1:194" s="12" customFormat="1" ht="12.4" customHeight="1" x14ac:dyDescent="0.25">
      <c r="A78" s="81">
        <v>86</v>
      </c>
      <c r="B78" s="81" t="s">
        <v>43</v>
      </c>
      <c r="C78" s="81" t="s">
        <v>126</v>
      </c>
      <c r="D78" s="63" t="s">
        <v>686</v>
      </c>
      <c r="E78" s="82" t="s">
        <v>313</v>
      </c>
      <c r="F78" s="83" t="s">
        <v>50</v>
      </c>
      <c r="G78" s="83" t="s">
        <v>314</v>
      </c>
      <c r="H78" s="118" t="s">
        <v>315</v>
      </c>
      <c r="I78" s="84">
        <v>43931</v>
      </c>
      <c r="J78" s="117" t="s">
        <v>316</v>
      </c>
      <c r="K78" s="145" t="s">
        <v>317</v>
      </c>
      <c r="L78" s="87" t="s">
        <v>201</v>
      </c>
      <c r="M78" s="140"/>
      <c r="N78" s="99"/>
      <c r="O78" s="146"/>
      <c r="P78" s="147"/>
      <c r="Q78" s="98"/>
      <c r="R78" s="99"/>
      <c r="S78" s="99"/>
      <c r="T78" s="99"/>
      <c r="U78" s="99"/>
      <c r="V78" s="99"/>
      <c r="W78" s="100"/>
      <c r="X78" s="99"/>
      <c r="Y78" s="73">
        <v>1</v>
      </c>
      <c r="Z78" s="99"/>
      <c r="AA78" s="100"/>
      <c r="AB78" s="74"/>
      <c r="AC78" s="101"/>
      <c r="AD78" s="102"/>
      <c r="AE78" s="99"/>
      <c r="AF78" s="99"/>
      <c r="AG78" s="99"/>
      <c r="AH78" s="100"/>
      <c r="AI78" s="104"/>
      <c r="AJ78" s="105"/>
      <c r="AK78" s="99"/>
      <c r="AL78" s="99"/>
      <c r="AM78" s="99"/>
      <c r="AN78" s="106"/>
      <c r="AO78" s="99"/>
      <c r="AP78" s="107"/>
      <c r="AQ78" s="79">
        <f t="shared" si="3"/>
        <v>1</v>
      </c>
      <c r="AR78" s="80">
        <f t="shared" si="4"/>
        <v>3.3333333333333333E-2</v>
      </c>
      <c r="AS78" s="79"/>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8"/>
      <c r="EB78" s="8"/>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row>
    <row r="79" spans="1:194" s="12" customFormat="1" ht="12.4" customHeight="1" x14ac:dyDescent="0.25">
      <c r="A79" s="81">
        <v>87</v>
      </c>
      <c r="B79" s="81" t="s">
        <v>43</v>
      </c>
      <c r="C79" s="81" t="s">
        <v>126</v>
      </c>
      <c r="D79" s="63" t="s">
        <v>686</v>
      </c>
      <c r="E79" s="82" t="s">
        <v>313</v>
      </c>
      <c r="F79" s="83" t="s">
        <v>50</v>
      </c>
      <c r="G79" s="83" t="s">
        <v>318</v>
      </c>
      <c r="H79" s="64" t="s">
        <v>319</v>
      </c>
      <c r="I79" s="81" t="s">
        <v>62</v>
      </c>
      <c r="J79" s="117" t="s">
        <v>320</v>
      </c>
      <c r="K79" s="145" t="s">
        <v>317</v>
      </c>
      <c r="L79" s="87" t="s">
        <v>201</v>
      </c>
      <c r="M79" s="104">
        <v>1</v>
      </c>
      <c r="N79" s="99"/>
      <c r="O79" s="111">
        <v>1</v>
      </c>
      <c r="P79" s="99"/>
      <c r="Q79" s="99"/>
      <c r="R79" s="99"/>
      <c r="S79" s="99"/>
      <c r="T79" s="99"/>
      <c r="U79" s="99"/>
      <c r="V79" s="99"/>
      <c r="W79" s="100"/>
      <c r="X79" s="99">
        <v>1</v>
      </c>
      <c r="Y79" s="102"/>
      <c r="Z79" s="99"/>
      <c r="AA79" s="100"/>
      <c r="AB79" s="74"/>
      <c r="AC79" s="101"/>
      <c r="AD79" s="102"/>
      <c r="AE79" s="99"/>
      <c r="AF79" s="99"/>
      <c r="AG79" s="99"/>
      <c r="AH79" s="100"/>
      <c r="AI79" s="104"/>
      <c r="AJ79" s="105"/>
      <c r="AK79" s="99"/>
      <c r="AL79" s="99"/>
      <c r="AM79" s="99"/>
      <c r="AN79" s="106"/>
      <c r="AO79" s="99"/>
      <c r="AP79" s="107"/>
      <c r="AQ79" s="79">
        <f t="shared" si="3"/>
        <v>3</v>
      </c>
      <c r="AR79" s="80">
        <f t="shared" si="4"/>
        <v>0.1</v>
      </c>
      <c r="AS79" s="79"/>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8"/>
      <c r="EB79" s="8"/>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row>
    <row r="80" spans="1:194" s="12" customFormat="1" ht="12.4" customHeight="1" x14ac:dyDescent="0.25">
      <c r="A80" s="81">
        <v>88</v>
      </c>
      <c r="B80" s="81" t="s">
        <v>43</v>
      </c>
      <c r="C80" s="81" t="s">
        <v>44</v>
      </c>
      <c r="D80" s="63" t="s">
        <v>686</v>
      </c>
      <c r="E80" s="82" t="s">
        <v>321</v>
      </c>
      <c r="F80" s="83" t="s">
        <v>322</v>
      </c>
      <c r="G80" s="83" t="s">
        <v>323</v>
      </c>
      <c r="H80" s="66" t="s">
        <v>324</v>
      </c>
      <c r="I80" s="84">
        <v>43964</v>
      </c>
      <c r="J80" s="68" t="s">
        <v>325</v>
      </c>
      <c r="K80" s="69" t="s">
        <v>235</v>
      </c>
      <c r="L80" s="69" t="s">
        <v>81</v>
      </c>
      <c r="M80" s="76"/>
      <c r="N80" s="71"/>
      <c r="O80" s="71">
        <v>1</v>
      </c>
      <c r="P80" s="71"/>
      <c r="Q80" s="71"/>
      <c r="R80" s="71"/>
      <c r="S80" s="71"/>
      <c r="T80" s="71"/>
      <c r="U80" s="71">
        <v>1</v>
      </c>
      <c r="V80" s="71">
        <v>1</v>
      </c>
      <c r="W80" s="72">
        <v>1</v>
      </c>
      <c r="X80" s="71"/>
      <c r="Y80" s="73"/>
      <c r="Z80" s="71"/>
      <c r="AA80" s="72"/>
      <c r="AB80" s="74">
        <v>1</v>
      </c>
      <c r="AC80" s="75"/>
      <c r="AD80" s="73"/>
      <c r="AE80" s="71"/>
      <c r="AF80" s="71"/>
      <c r="AG80" s="71"/>
      <c r="AH80" s="72"/>
      <c r="AI80" s="76">
        <v>1</v>
      </c>
      <c r="AJ80" s="77"/>
      <c r="AK80" s="71"/>
      <c r="AL80" s="71"/>
      <c r="AM80" s="71"/>
      <c r="AN80" s="71"/>
      <c r="AO80" s="71"/>
      <c r="AP80" s="85"/>
      <c r="AQ80" s="79">
        <f t="shared" si="3"/>
        <v>6</v>
      </c>
      <c r="AR80" s="80">
        <f t="shared" si="4"/>
        <v>0.2</v>
      </c>
      <c r="AS80" s="79"/>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row>
    <row r="81" spans="1:194" s="12" customFormat="1" ht="12.4" customHeight="1" x14ac:dyDescent="0.25">
      <c r="A81" s="81">
        <v>89</v>
      </c>
      <c r="B81" s="81" t="s">
        <v>43</v>
      </c>
      <c r="C81" s="63" t="s">
        <v>126</v>
      </c>
      <c r="D81" s="63" t="s">
        <v>686</v>
      </c>
      <c r="E81" s="64" t="s">
        <v>326</v>
      </c>
      <c r="F81" s="65" t="s">
        <v>322</v>
      </c>
      <c r="G81" s="148" t="s">
        <v>327</v>
      </c>
      <c r="H81" s="150" t="s">
        <v>328</v>
      </c>
      <c r="I81" s="67">
        <v>43922</v>
      </c>
      <c r="J81" s="88" t="s">
        <v>329</v>
      </c>
      <c r="K81" s="87" t="s">
        <v>88</v>
      </c>
      <c r="L81" s="87" t="s">
        <v>171</v>
      </c>
      <c r="M81" s="140"/>
      <c r="N81" s="99">
        <v>1</v>
      </c>
      <c r="O81" s="141">
        <v>1</v>
      </c>
      <c r="P81" s="142"/>
      <c r="Q81" s="99"/>
      <c r="R81" s="99"/>
      <c r="S81" s="99"/>
      <c r="T81" s="99"/>
      <c r="U81" s="99"/>
      <c r="V81" s="99"/>
      <c r="W81" s="100"/>
      <c r="X81" s="99"/>
      <c r="Y81" s="144"/>
      <c r="Z81" s="99"/>
      <c r="AA81" s="100"/>
      <c r="AB81" s="74"/>
      <c r="AC81" s="101"/>
      <c r="AD81" s="102"/>
      <c r="AE81" s="99"/>
      <c r="AF81" s="99">
        <v>1</v>
      </c>
      <c r="AG81" s="99"/>
      <c r="AH81" s="100"/>
      <c r="AI81" s="104">
        <v>1</v>
      </c>
      <c r="AJ81" s="105"/>
      <c r="AK81" s="99"/>
      <c r="AL81" s="99"/>
      <c r="AM81" s="99"/>
      <c r="AN81" s="99"/>
      <c r="AO81" s="99"/>
      <c r="AP81" s="107"/>
      <c r="AQ81" s="79">
        <f t="shared" si="3"/>
        <v>4</v>
      </c>
      <c r="AR81" s="80">
        <f t="shared" si="4"/>
        <v>0.13333333333333333</v>
      </c>
      <c r="AS81" s="79"/>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8"/>
      <c r="EB81" s="8"/>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row>
    <row r="82" spans="1:194" s="9" customFormat="1" ht="12.4" customHeight="1" x14ac:dyDescent="0.25">
      <c r="A82" s="81">
        <v>91</v>
      </c>
      <c r="B82" s="81" t="s">
        <v>43</v>
      </c>
      <c r="C82" s="63" t="s">
        <v>126</v>
      </c>
      <c r="D82" s="63" t="s">
        <v>686</v>
      </c>
      <c r="E82" s="82" t="s">
        <v>330</v>
      </c>
      <c r="F82" s="83" t="s">
        <v>322</v>
      </c>
      <c r="G82" s="149" t="s">
        <v>331</v>
      </c>
      <c r="H82" s="150" t="s">
        <v>332</v>
      </c>
      <c r="I82" s="84">
        <v>43929</v>
      </c>
      <c r="J82" s="151" t="s">
        <v>333</v>
      </c>
      <c r="K82" s="86" t="s">
        <v>58</v>
      </c>
      <c r="L82" s="86" t="s">
        <v>134</v>
      </c>
      <c r="M82" s="76"/>
      <c r="N82" s="71"/>
      <c r="O82" s="71"/>
      <c r="P82" s="71"/>
      <c r="Q82" s="71"/>
      <c r="R82" s="71"/>
      <c r="S82" s="71"/>
      <c r="T82" s="71"/>
      <c r="U82" s="71">
        <v>1</v>
      </c>
      <c r="V82" s="71"/>
      <c r="W82" s="72"/>
      <c r="X82" s="71"/>
      <c r="Y82" s="73"/>
      <c r="Z82" s="71"/>
      <c r="AA82" s="72"/>
      <c r="AB82" s="74"/>
      <c r="AC82" s="75"/>
      <c r="AD82" s="73"/>
      <c r="AE82" s="71"/>
      <c r="AF82" s="71"/>
      <c r="AG82" s="71"/>
      <c r="AH82" s="72"/>
      <c r="AI82" s="76"/>
      <c r="AJ82" s="77">
        <v>1</v>
      </c>
      <c r="AK82" s="71">
        <v>1</v>
      </c>
      <c r="AL82" s="71">
        <v>1</v>
      </c>
      <c r="AM82" s="71"/>
      <c r="AN82" s="71"/>
      <c r="AO82" s="71"/>
      <c r="AP82" s="85">
        <v>1</v>
      </c>
      <c r="AQ82" s="79">
        <f t="shared" si="3"/>
        <v>5</v>
      </c>
      <c r="AR82" s="80">
        <f t="shared" si="4"/>
        <v>0.16666666666666666</v>
      </c>
      <c r="AS82" s="79"/>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8"/>
      <c r="FX82" s="8"/>
      <c r="FY82" s="8"/>
      <c r="FZ82" s="8"/>
      <c r="GA82" s="8"/>
      <c r="GB82" s="8"/>
      <c r="GC82" s="8"/>
      <c r="GD82" s="8"/>
      <c r="GE82" s="8"/>
      <c r="GF82" s="8"/>
      <c r="GG82" s="8"/>
      <c r="GH82" s="8"/>
      <c r="GI82" s="8"/>
      <c r="GJ82" s="8"/>
      <c r="GK82" s="8"/>
      <c r="GL82" s="8"/>
    </row>
    <row r="83" spans="1:194" s="13" customFormat="1" ht="12.4" customHeight="1" x14ac:dyDescent="0.25">
      <c r="A83" s="81">
        <v>92</v>
      </c>
      <c r="B83" s="119" t="s">
        <v>43</v>
      </c>
      <c r="C83" s="119" t="s">
        <v>126</v>
      </c>
      <c r="D83" s="63" t="s">
        <v>686</v>
      </c>
      <c r="E83" s="93" t="s">
        <v>330</v>
      </c>
      <c r="F83" s="112" t="s">
        <v>203</v>
      </c>
      <c r="G83" s="152" t="s">
        <v>331</v>
      </c>
      <c r="H83" s="150" t="s">
        <v>334</v>
      </c>
      <c r="I83" s="113">
        <v>43978</v>
      </c>
      <c r="J83" s="114" t="s">
        <v>335</v>
      </c>
      <c r="K83" s="86" t="s">
        <v>58</v>
      </c>
      <c r="L83" s="86" t="s">
        <v>134</v>
      </c>
      <c r="M83" s="70">
        <v>1</v>
      </c>
      <c r="N83" s="71">
        <v>1</v>
      </c>
      <c r="O83" s="71"/>
      <c r="P83" s="71">
        <v>1</v>
      </c>
      <c r="Q83" s="71"/>
      <c r="R83" s="71"/>
      <c r="S83" s="71"/>
      <c r="T83" s="71"/>
      <c r="U83" s="71"/>
      <c r="V83" s="71"/>
      <c r="W83" s="71">
        <v>1</v>
      </c>
      <c r="X83" s="71"/>
      <c r="Y83" s="71"/>
      <c r="Z83" s="71"/>
      <c r="AA83" s="72"/>
      <c r="AB83" s="74"/>
      <c r="AC83" s="75"/>
      <c r="AD83" s="73"/>
      <c r="AE83" s="71"/>
      <c r="AF83" s="71"/>
      <c r="AG83" s="71"/>
      <c r="AH83" s="132"/>
      <c r="AI83" s="73">
        <v>1</v>
      </c>
      <c r="AJ83" s="75"/>
      <c r="AK83" s="71"/>
      <c r="AL83" s="71">
        <v>1</v>
      </c>
      <c r="AM83" s="71"/>
      <c r="AN83" s="71"/>
      <c r="AO83" s="71">
        <v>1</v>
      </c>
      <c r="AP83" s="85"/>
      <c r="AQ83" s="79">
        <f t="shared" si="3"/>
        <v>7</v>
      </c>
      <c r="AR83" s="80">
        <f t="shared" si="4"/>
        <v>0.23333333333333334</v>
      </c>
      <c r="AS83" s="79"/>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10"/>
      <c r="FX83" s="10"/>
      <c r="FY83" s="10"/>
      <c r="FZ83" s="10"/>
      <c r="GA83" s="10"/>
      <c r="GB83" s="10"/>
      <c r="GC83" s="10"/>
      <c r="GD83" s="10"/>
      <c r="GE83" s="10"/>
      <c r="GF83" s="10"/>
      <c r="GG83" s="10"/>
      <c r="GH83" s="10"/>
      <c r="GI83" s="10"/>
      <c r="GJ83" s="10"/>
      <c r="GK83" s="10"/>
      <c r="GL83" s="10"/>
    </row>
    <row r="84" spans="1:194" s="13" customFormat="1" ht="12.4" customHeight="1" x14ac:dyDescent="0.25">
      <c r="A84" s="81">
        <v>93</v>
      </c>
      <c r="B84" s="81" t="s">
        <v>43</v>
      </c>
      <c r="C84" s="81" t="s">
        <v>44</v>
      </c>
      <c r="D84" s="63" t="s">
        <v>686</v>
      </c>
      <c r="E84" s="82" t="s">
        <v>336</v>
      </c>
      <c r="F84" s="65" t="s">
        <v>337</v>
      </c>
      <c r="G84" s="149" t="s">
        <v>338</v>
      </c>
      <c r="H84" s="150" t="s">
        <v>339</v>
      </c>
      <c r="I84" s="84">
        <v>43917</v>
      </c>
      <c r="J84" s="68" t="s">
        <v>340</v>
      </c>
      <c r="K84" s="69" t="s">
        <v>50</v>
      </c>
      <c r="L84" s="69" t="s">
        <v>51</v>
      </c>
      <c r="M84" s="70"/>
      <c r="N84" s="111">
        <v>1</v>
      </c>
      <c r="O84" s="71">
        <v>1</v>
      </c>
      <c r="P84" s="71">
        <v>1</v>
      </c>
      <c r="Q84" s="71"/>
      <c r="R84" s="71"/>
      <c r="S84" s="71"/>
      <c r="T84" s="71"/>
      <c r="U84" s="71">
        <v>1</v>
      </c>
      <c r="V84" s="71">
        <v>1</v>
      </c>
      <c r="W84" s="71">
        <v>1</v>
      </c>
      <c r="X84" s="71">
        <v>1</v>
      </c>
      <c r="Y84" s="71"/>
      <c r="Z84" s="71"/>
      <c r="AA84" s="72"/>
      <c r="AB84" s="74"/>
      <c r="AC84" s="75">
        <v>1</v>
      </c>
      <c r="AD84" s="73"/>
      <c r="AE84" s="71"/>
      <c r="AF84" s="71">
        <v>1</v>
      </c>
      <c r="AG84" s="71">
        <v>1</v>
      </c>
      <c r="AH84" s="132"/>
      <c r="AI84" s="73">
        <v>1</v>
      </c>
      <c r="AJ84" s="75"/>
      <c r="AK84" s="71"/>
      <c r="AL84" s="71">
        <v>1</v>
      </c>
      <c r="AM84" s="71">
        <v>1</v>
      </c>
      <c r="AN84" s="71"/>
      <c r="AO84" s="71">
        <v>1</v>
      </c>
      <c r="AP84" s="85">
        <v>1</v>
      </c>
      <c r="AQ84" s="79">
        <f t="shared" si="3"/>
        <v>15</v>
      </c>
      <c r="AR84" s="80">
        <f t="shared" si="4"/>
        <v>0.5</v>
      </c>
      <c r="AS84" s="79"/>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10"/>
      <c r="FX84" s="10"/>
      <c r="FY84" s="10"/>
      <c r="FZ84" s="10"/>
      <c r="GA84" s="10"/>
      <c r="GB84" s="10"/>
      <c r="GC84" s="10"/>
      <c r="GD84" s="10"/>
      <c r="GE84" s="10"/>
      <c r="GF84" s="10"/>
      <c r="GG84" s="10"/>
      <c r="GH84" s="10"/>
      <c r="GI84" s="10"/>
      <c r="GJ84" s="10"/>
      <c r="GK84" s="10"/>
      <c r="GL84" s="10"/>
    </row>
    <row r="85" spans="1:194" s="13" customFormat="1" ht="12.4" customHeight="1" x14ac:dyDescent="0.25">
      <c r="A85" s="81">
        <v>94</v>
      </c>
      <c r="B85" s="81" t="s">
        <v>43</v>
      </c>
      <c r="C85" s="81" t="s">
        <v>44</v>
      </c>
      <c r="D85" s="63" t="s">
        <v>686</v>
      </c>
      <c r="E85" s="82" t="s">
        <v>341</v>
      </c>
      <c r="F85" s="83" t="s">
        <v>342</v>
      </c>
      <c r="G85" s="149" t="s">
        <v>304</v>
      </c>
      <c r="H85" s="150" t="s">
        <v>343</v>
      </c>
      <c r="I85" s="84">
        <v>43917</v>
      </c>
      <c r="J85" s="153" t="s">
        <v>690</v>
      </c>
      <c r="K85" s="90" t="s">
        <v>106</v>
      </c>
      <c r="L85" s="92" t="s">
        <v>81</v>
      </c>
      <c r="M85" s="70"/>
      <c r="N85" s="111"/>
      <c r="O85" s="71">
        <v>1</v>
      </c>
      <c r="P85" s="71"/>
      <c r="Q85" s="71"/>
      <c r="R85" s="71"/>
      <c r="S85" s="71"/>
      <c r="T85" s="71"/>
      <c r="U85" s="71">
        <v>1</v>
      </c>
      <c r="V85" s="71">
        <v>1</v>
      </c>
      <c r="W85" s="71">
        <v>1</v>
      </c>
      <c r="X85" s="71"/>
      <c r="Y85" s="71"/>
      <c r="Z85" s="71"/>
      <c r="AA85" s="72"/>
      <c r="AB85" s="74">
        <v>1</v>
      </c>
      <c r="AC85" s="75"/>
      <c r="AD85" s="73">
        <v>1</v>
      </c>
      <c r="AE85" s="71"/>
      <c r="AF85" s="71">
        <v>1</v>
      </c>
      <c r="AG85" s="71">
        <v>1</v>
      </c>
      <c r="AH85" s="132"/>
      <c r="AI85" s="73">
        <v>1</v>
      </c>
      <c r="AJ85" s="75"/>
      <c r="AK85" s="71"/>
      <c r="AL85" s="71"/>
      <c r="AM85" s="71">
        <v>1</v>
      </c>
      <c r="AN85" s="71"/>
      <c r="AO85" s="71">
        <v>1</v>
      </c>
      <c r="AP85" s="85"/>
      <c r="AQ85" s="79">
        <f t="shared" si="3"/>
        <v>11</v>
      </c>
      <c r="AR85" s="80">
        <f t="shared" si="4"/>
        <v>0.36666666666666664</v>
      </c>
      <c r="AS85" s="79"/>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10"/>
      <c r="FX85" s="10"/>
      <c r="FY85" s="10"/>
      <c r="FZ85" s="10"/>
      <c r="GA85" s="10"/>
      <c r="GB85" s="10"/>
      <c r="GC85" s="10"/>
      <c r="GD85" s="10"/>
      <c r="GE85" s="10"/>
      <c r="GF85" s="10"/>
      <c r="GG85" s="10"/>
      <c r="GH85" s="10"/>
      <c r="GI85" s="10"/>
      <c r="GJ85" s="10"/>
      <c r="GK85" s="10"/>
      <c r="GL85" s="10"/>
    </row>
    <row r="86" spans="1:194" s="13" customFormat="1" ht="12.4" customHeight="1" x14ac:dyDescent="0.15">
      <c r="A86" s="81">
        <v>95</v>
      </c>
      <c r="B86" s="81" t="s">
        <v>344</v>
      </c>
      <c r="C86" s="81" t="s">
        <v>126</v>
      </c>
      <c r="D86" s="63" t="s">
        <v>686</v>
      </c>
      <c r="E86" s="64" t="s">
        <v>346</v>
      </c>
      <c r="F86" s="83" t="s">
        <v>46</v>
      </c>
      <c r="G86" s="149" t="s">
        <v>347</v>
      </c>
      <c r="H86" s="154" t="s">
        <v>348</v>
      </c>
      <c r="I86" s="84">
        <v>43953</v>
      </c>
      <c r="J86" s="117" t="s">
        <v>349</v>
      </c>
      <c r="K86" s="87" t="s">
        <v>88</v>
      </c>
      <c r="L86" s="87" t="s">
        <v>350</v>
      </c>
      <c r="M86" s="155"/>
      <c r="N86" s="99"/>
      <c r="O86" s="141">
        <v>1</v>
      </c>
      <c r="P86" s="142">
        <v>1</v>
      </c>
      <c r="Q86" s="99"/>
      <c r="R86" s="99"/>
      <c r="S86" s="99"/>
      <c r="T86" s="99"/>
      <c r="U86" s="99"/>
      <c r="V86" s="99"/>
      <c r="W86" s="142"/>
      <c r="X86" s="142"/>
      <c r="Y86" s="111"/>
      <c r="Z86" s="99"/>
      <c r="AA86" s="100"/>
      <c r="AB86" s="74"/>
      <c r="AC86" s="101"/>
      <c r="AD86" s="102"/>
      <c r="AE86" s="99"/>
      <c r="AF86" s="99">
        <v>1</v>
      </c>
      <c r="AG86" s="99"/>
      <c r="AH86" s="103"/>
      <c r="AI86" s="102"/>
      <c r="AJ86" s="101"/>
      <c r="AK86" s="99"/>
      <c r="AL86" s="99"/>
      <c r="AM86" s="99"/>
      <c r="AN86" s="99"/>
      <c r="AO86" s="99">
        <v>1</v>
      </c>
      <c r="AP86" s="107">
        <v>1</v>
      </c>
      <c r="AQ86" s="79">
        <f t="shared" si="3"/>
        <v>5</v>
      </c>
      <c r="AR86" s="80">
        <f t="shared" si="4"/>
        <v>0.16666666666666666</v>
      </c>
      <c r="AS86" s="79"/>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10"/>
      <c r="FX86" s="10"/>
      <c r="FY86" s="10"/>
      <c r="FZ86" s="10"/>
      <c r="GA86" s="10"/>
      <c r="GB86" s="10"/>
      <c r="GC86" s="10"/>
      <c r="GD86" s="10"/>
      <c r="GE86" s="10"/>
      <c r="GF86" s="10"/>
      <c r="GG86" s="10"/>
      <c r="GH86" s="10"/>
      <c r="GI86" s="10"/>
      <c r="GJ86" s="10"/>
      <c r="GK86" s="10"/>
      <c r="GL86" s="10"/>
    </row>
    <row r="87" spans="1:194" s="9" customFormat="1" ht="12.4" customHeight="1" x14ac:dyDescent="0.25">
      <c r="A87" s="81">
        <v>99</v>
      </c>
      <c r="B87" s="81" t="s">
        <v>344</v>
      </c>
      <c r="C87" s="81" t="s">
        <v>345</v>
      </c>
      <c r="D87" s="63" t="s">
        <v>686</v>
      </c>
      <c r="E87" s="64" t="s">
        <v>351</v>
      </c>
      <c r="F87" s="65" t="s">
        <v>197</v>
      </c>
      <c r="G87" s="148" t="s">
        <v>352</v>
      </c>
      <c r="H87" s="150" t="s">
        <v>353</v>
      </c>
      <c r="I87" s="67">
        <v>43927</v>
      </c>
      <c r="J87" s="89" t="s">
        <v>354</v>
      </c>
      <c r="K87" s="92" t="s">
        <v>106</v>
      </c>
      <c r="L87" s="92" t="s">
        <v>355</v>
      </c>
      <c r="M87" s="155"/>
      <c r="N87" s="99"/>
      <c r="O87" s="141">
        <v>1</v>
      </c>
      <c r="P87" s="142">
        <v>1</v>
      </c>
      <c r="Q87" s="99">
        <v>1</v>
      </c>
      <c r="R87" s="99"/>
      <c r="S87" s="99"/>
      <c r="T87" s="99"/>
      <c r="U87" s="99"/>
      <c r="V87" s="99">
        <v>1</v>
      </c>
      <c r="W87" s="142"/>
      <c r="X87" s="142">
        <v>1</v>
      </c>
      <c r="Y87" s="111"/>
      <c r="Z87" s="99"/>
      <c r="AA87" s="100"/>
      <c r="AB87" s="74">
        <v>1</v>
      </c>
      <c r="AC87" s="101">
        <v>1</v>
      </c>
      <c r="AD87" s="102"/>
      <c r="AE87" s="99"/>
      <c r="AF87" s="99"/>
      <c r="AG87" s="99"/>
      <c r="AH87" s="103"/>
      <c r="AI87" s="102"/>
      <c r="AJ87" s="101"/>
      <c r="AK87" s="99"/>
      <c r="AL87" s="99"/>
      <c r="AM87" s="99">
        <v>1</v>
      </c>
      <c r="AN87" s="99"/>
      <c r="AO87" s="99">
        <v>1</v>
      </c>
      <c r="AP87" s="107">
        <v>1</v>
      </c>
      <c r="AQ87" s="79">
        <f t="shared" si="3"/>
        <v>10</v>
      </c>
      <c r="AR87" s="80">
        <f t="shared" si="4"/>
        <v>0.33333333333333331</v>
      </c>
      <c r="AS87" s="79"/>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8"/>
      <c r="FX87" s="8"/>
      <c r="FY87" s="8"/>
      <c r="FZ87" s="8"/>
      <c r="GA87" s="8"/>
      <c r="GB87" s="8"/>
      <c r="GC87" s="8"/>
      <c r="GD87" s="8"/>
      <c r="GE87" s="8"/>
      <c r="GF87" s="8"/>
      <c r="GG87" s="8"/>
      <c r="GH87" s="8"/>
      <c r="GI87" s="8"/>
      <c r="GJ87" s="8"/>
      <c r="GK87" s="8"/>
      <c r="GL87" s="8"/>
    </row>
    <row r="88" spans="1:194" s="13" customFormat="1" ht="12.4" customHeight="1" x14ac:dyDescent="0.25">
      <c r="A88" s="81">
        <v>103</v>
      </c>
      <c r="B88" s="63" t="s">
        <v>344</v>
      </c>
      <c r="C88" s="63" t="s">
        <v>345</v>
      </c>
      <c r="D88" s="63" t="s">
        <v>686</v>
      </c>
      <c r="E88" s="64" t="s">
        <v>356</v>
      </c>
      <c r="F88" s="83" t="s">
        <v>46</v>
      </c>
      <c r="G88" s="149" t="s">
        <v>357</v>
      </c>
      <c r="H88" s="148" t="s">
        <v>358</v>
      </c>
      <c r="I88" s="84">
        <v>43927</v>
      </c>
      <c r="J88" s="68" t="s">
        <v>359</v>
      </c>
      <c r="K88" s="86" t="s">
        <v>58</v>
      </c>
      <c r="L88" s="86" t="s">
        <v>59</v>
      </c>
      <c r="M88" s="95"/>
      <c r="N88" s="96"/>
      <c r="O88" s="146"/>
      <c r="P88" s="147"/>
      <c r="Q88" s="98"/>
      <c r="R88" s="99"/>
      <c r="S88" s="99"/>
      <c r="T88" s="99"/>
      <c r="U88" s="99"/>
      <c r="V88" s="99"/>
      <c r="W88" s="99"/>
      <c r="X88" s="99"/>
      <c r="Y88" s="99"/>
      <c r="Z88" s="99"/>
      <c r="AA88" s="100"/>
      <c r="AB88" s="74"/>
      <c r="AC88" s="101"/>
      <c r="AD88" s="102"/>
      <c r="AE88" s="99"/>
      <c r="AF88" s="99"/>
      <c r="AG88" s="99"/>
      <c r="AH88" s="103"/>
      <c r="AI88" s="102"/>
      <c r="AJ88" s="101">
        <v>1</v>
      </c>
      <c r="AK88" s="99"/>
      <c r="AL88" s="99"/>
      <c r="AM88" s="99"/>
      <c r="AN88" s="106"/>
      <c r="AO88" s="99"/>
      <c r="AP88" s="107"/>
      <c r="AQ88" s="79">
        <f t="shared" si="3"/>
        <v>1</v>
      </c>
      <c r="AR88" s="80">
        <f t="shared" si="4"/>
        <v>3.3333333333333333E-2</v>
      </c>
      <c r="AS88" s="79"/>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8"/>
      <c r="EB88" s="8"/>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10"/>
      <c r="FX88" s="10"/>
      <c r="FY88" s="10"/>
      <c r="FZ88" s="10"/>
      <c r="GA88" s="10"/>
      <c r="GB88" s="10"/>
      <c r="GC88" s="10"/>
      <c r="GD88" s="10"/>
      <c r="GE88" s="10"/>
      <c r="GF88" s="10"/>
      <c r="GG88" s="10"/>
      <c r="GH88" s="10"/>
      <c r="GI88" s="10"/>
      <c r="GJ88" s="10"/>
      <c r="GK88" s="10"/>
      <c r="GL88" s="10"/>
    </row>
    <row r="89" spans="1:194" s="13" customFormat="1" ht="12.4" customHeight="1" x14ac:dyDescent="0.25">
      <c r="A89" s="81">
        <v>104</v>
      </c>
      <c r="B89" s="81" t="s">
        <v>344</v>
      </c>
      <c r="C89" s="81" t="s">
        <v>345</v>
      </c>
      <c r="D89" s="63" t="s">
        <v>686</v>
      </c>
      <c r="E89" s="64" t="s">
        <v>360</v>
      </c>
      <c r="F89" s="65" t="s">
        <v>361</v>
      </c>
      <c r="G89" s="149" t="s">
        <v>362</v>
      </c>
      <c r="H89" s="148" t="s">
        <v>363</v>
      </c>
      <c r="I89" s="84">
        <v>43957</v>
      </c>
      <c r="J89" s="68" t="s">
        <v>364</v>
      </c>
      <c r="K89" s="87" t="s">
        <v>88</v>
      </c>
      <c r="L89" s="87" t="s">
        <v>365</v>
      </c>
      <c r="M89" s="95"/>
      <c r="N89" s="96"/>
      <c r="O89" s="141">
        <v>1</v>
      </c>
      <c r="P89" s="142"/>
      <c r="Q89" s="99">
        <v>1</v>
      </c>
      <c r="R89" s="99"/>
      <c r="S89" s="99"/>
      <c r="T89" s="99"/>
      <c r="U89" s="99"/>
      <c r="V89" s="99"/>
      <c r="W89" s="99"/>
      <c r="X89" s="99"/>
      <c r="Y89" s="111"/>
      <c r="Z89" s="99"/>
      <c r="AA89" s="100"/>
      <c r="AB89" s="74"/>
      <c r="AC89" s="101"/>
      <c r="AD89" s="102"/>
      <c r="AE89" s="99"/>
      <c r="AF89" s="99"/>
      <c r="AG89" s="99"/>
      <c r="AH89" s="103"/>
      <c r="AI89" s="102"/>
      <c r="AJ89" s="101"/>
      <c r="AK89" s="99"/>
      <c r="AL89" s="99"/>
      <c r="AM89" s="99"/>
      <c r="AN89" s="99"/>
      <c r="AO89" s="99"/>
      <c r="AP89" s="107"/>
      <c r="AQ89" s="79">
        <f t="shared" si="3"/>
        <v>2</v>
      </c>
      <c r="AR89" s="80">
        <f t="shared" si="4"/>
        <v>6.6666666666666666E-2</v>
      </c>
      <c r="AS89" s="79"/>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8"/>
      <c r="EB89" s="8"/>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10"/>
      <c r="FX89" s="10"/>
      <c r="FY89" s="10"/>
      <c r="FZ89" s="10"/>
      <c r="GA89" s="10"/>
      <c r="GB89" s="10"/>
      <c r="GC89" s="10"/>
      <c r="GD89" s="10"/>
      <c r="GE89" s="10"/>
      <c r="GF89" s="10"/>
      <c r="GG89" s="10"/>
      <c r="GH89" s="10"/>
      <c r="GI89" s="10"/>
      <c r="GJ89" s="10"/>
      <c r="GK89" s="10"/>
      <c r="GL89" s="10"/>
    </row>
    <row r="90" spans="1:194" s="9" customFormat="1" ht="12.4" customHeight="1" x14ac:dyDescent="0.25">
      <c r="A90" s="81">
        <v>105</v>
      </c>
      <c r="B90" s="81" t="s">
        <v>344</v>
      </c>
      <c r="C90" s="81" t="s">
        <v>345</v>
      </c>
      <c r="D90" s="63" t="s">
        <v>686</v>
      </c>
      <c r="E90" s="82" t="s">
        <v>366</v>
      </c>
      <c r="F90" s="83" t="s">
        <v>275</v>
      </c>
      <c r="G90" s="156" t="s">
        <v>367</v>
      </c>
      <c r="H90" s="157" t="s">
        <v>368</v>
      </c>
      <c r="I90" s="81" t="s">
        <v>62</v>
      </c>
      <c r="J90" s="94" t="s">
        <v>369</v>
      </c>
      <c r="K90" s="87" t="s">
        <v>88</v>
      </c>
      <c r="L90" s="87" t="s">
        <v>370</v>
      </c>
      <c r="M90" s="104"/>
      <c r="N90" s="99"/>
      <c r="O90" s="111">
        <v>1</v>
      </c>
      <c r="P90" s="99"/>
      <c r="Q90" s="99"/>
      <c r="R90" s="99"/>
      <c r="S90" s="99"/>
      <c r="T90" s="99"/>
      <c r="U90" s="99"/>
      <c r="V90" s="99"/>
      <c r="W90" s="100"/>
      <c r="X90" s="99">
        <v>1</v>
      </c>
      <c r="Y90" s="102">
        <v>1</v>
      </c>
      <c r="Z90" s="99"/>
      <c r="AA90" s="100"/>
      <c r="AB90" s="74"/>
      <c r="AC90" s="101"/>
      <c r="AD90" s="102"/>
      <c r="AE90" s="99"/>
      <c r="AF90" s="99"/>
      <c r="AG90" s="99"/>
      <c r="AH90" s="103"/>
      <c r="AI90" s="102"/>
      <c r="AJ90" s="105"/>
      <c r="AK90" s="99"/>
      <c r="AL90" s="99"/>
      <c r="AM90" s="99"/>
      <c r="AN90" s="106">
        <v>1</v>
      </c>
      <c r="AO90" s="99"/>
      <c r="AP90" s="107"/>
      <c r="AQ90" s="79">
        <f t="shared" si="3"/>
        <v>4</v>
      </c>
      <c r="AR90" s="80">
        <f t="shared" si="4"/>
        <v>0.13333333333333333</v>
      </c>
      <c r="AS90" s="79"/>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8"/>
      <c r="FX90" s="8"/>
      <c r="FY90" s="8"/>
      <c r="FZ90" s="8"/>
      <c r="GA90" s="8"/>
      <c r="GB90" s="8"/>
      <c r="GC90" s="8"/>
      <c r="GD90" s="8"/>
      <c r="GE90" s="8"/>
      <c r="GF90" s="8"/>
      <c r="GG90" s="8"/>
      <c r="GH90" s="8"/>
      <c r="GI90" s="8"/>
      <c r="GJ90" s="8"/>
      <c r="GK90" s="8"/>
      <c r="GL90" s="8"/>
    </row>
    <row r="91" spans="1:194" s="13" customFormat="1" ht="12.4" customHeight="1" x14ac:dyDescent="0.25">
      <c r="A91" s="81">
        <v>106</v>
      </c>
      <c r="B91" s="81" t="s">
        <v>344</v>
      </c>
      <c r="C91" s="81" t="s">
        <v>345</v>
      </c>
      <c r="D91" s="63" t="s">
        <v>686</v>
      </c>
      <c r="E91" s="82" t="s">
        <v>371</v>
      </c>
      <c r="F91" s="83" t="s">
        <v>289</v>
      </c>
      <c r="G91" s="156" t="s">
        <v>372</v>
      </c>
      <c r="H91" s="186" t="s">
        <v>373</v>
      </c>
      <c r="I91" s="81">
        <v>2020</v>
      </c>
      <c r="J91" s="94" t="s">
        <v>374</v>
      </c>
      <c r="K91" s="87" t="s">
        <v>88</v>
      </c>
      <c r="L91" s="87" t="s">
        <v>201</v>
      </c>
      <c r="M91" s="104"/>
      <c r="N91" s="99"/>
      <c r="O91" s="99">
        <v>1</v>
      </c>
      <c r="P91" s="99"/>
      <c r="Q91" s="99"/>
      <c r="R91" s="99"/>
      <c r="S91" s="99"/>
      <c r="T91" s="99"/>
      <c r="U91" s="99"/>
      <c r="V91" s="99"/>
      <c r="W91" s="99"/>
      <c r="X91" s="99">
        <v>1</v>
      </c>
      <c r="Y91" s="99"/>
      <c r="Z91" s="99"/>
      <c r="AA91" s="100"/>
      <c r="AB91" s="74"/>
      <c r="AC91" s="101"/>
      <c r="AD91" s="102"/>
      <c r="AE91" s="99"/>
      <c r="AF91" s="99"/>
      <c r="AG91" s="99"/>
      <c r="AH91" s="103"/>
      <c r="AI91" s="102"/>
      <c r="AJ91" s="101"/>
      <c r="AK91" s="99"/>
      <c r="AL91" s="99"/>
      <c r="AM91" s="99"/>
      <c r="AN91" s="99"/>
      <c r="AO91" s="99"/>
      <c r="AP91" s="107"/>
      <c r="AQ91" s="79">
        <f t="shared" si="3"/>
        <v>2</v>
      </c>
      <c r="AR91" s="80">
        <f t="shared" si="4"/>
        <v>6.6666666666666666E-2</v>
      </c>
      <c r="AS91" s="79"/>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10"/>
      <c r="FX91" s="10"/>
      <c r="FY91" s="10"/>
      <c r="FZ91" s="10"/>
      <c r="GA91" s="10"/>
      <c r="GB91" s="10"/>
      <c r="GC91" s="10"/>
      <c r="GD91" s="10"/>
      <c r="GE91" s="10"/>
      <c r="GF91" s="10"/>
      <c r="GG91" s="10"/>
      <c r="GH91" s="10"/>
      <c r="GI91" s="10"/>
      <c r="GJ91" s="10"/>
      <c r="GK91" s="10"/>
      <c r="GL91" s="10"/>
    </row>
    <row r="92" spans="1:194" s="13" customFormat="1" ht="12.4" customHeight="1" x14ac:dyDescent="0.25">
      <c r="A92" s="81">
        <v>107</v>
      </c>
      <c r="B92" s="81" t="s">
        <v>344</v>
      </c>
      <c r="C92" s="63" t="s">
        <v>345</v>
      </c>
      <c r="D92" s="63" t="s">
        <v>686</v>
      </c>
      <c r="E92" s="64" t="s">
        <v>681</v>
      </c>
      <c r="F92" s="65" t="s">
        <v>375</v>
      </c>
      <c r="G92" s="148" t="s">
        <v>376</v>
      </c>
      <c r="H92" s="148" t="s">
        <v>377</v>
      </c>
      <c r="I92" s="158" t="s">
        <v>378</v>
      </c>
      <c r="J92" s="89" t="s">
        <v>379</v>
      </c>
      <c r="K92" s="92" t="s">
        <v>106</v>
      </c>
      <c r="L92" s="92" t="s">
        <v>265</v>
      </c>
      <c r="M92" s="95"/>
      <c r="N92" s="96"/>
      <c r="O92" s="141">
        <v>1</v>
      </c>
      <c r="P92" s="141">
        <v>1</v>
      </c>
      <c r="Q92" s="98"/>
      <c r="R92" s="99"/>
      <c r="S92" s="99"/>
      <c r="T92" s="99"/>
      <c r="U92" s="99">
        <v>1</v>
      </c>
      <c r="V92" s="99">
        <v>1</v>
      </c>
      <c r="W92" s="99">
        <v>1</v>
      </c>
      <c r="X92" s="99"/>
      <c r="Y92" s="99"/>
      <c r="Z92" s="99"/>
      <c r="AA92" s="100"/>
      <c r="AB92" s="74">
        <v>1</v>
      </c>
      <c r="AC92" s="101"/>
      <c r="AD92" s="102"/>
      <c r="AE92" s="99">
        <v>1</v>
      </c>
      <c r="AF92" s="99">
        <v>1</v>
      </c>
      <c r="AG92" s="99"/>
      <c r="AH92" s="103"/>
      <c r="AI92" s="102">
        <v>1</v>
      </c>
      <c r="AJ92" s="101">
        <v>1</v>
      </c>
      <c r="AK92" s="99"/>
      <c r="AL92" s="99"/>
      <c r="AM92" s="99">
        <v>1</v>
      </c>
      <c r="AN92" s="106">
        <v>1</v>
      </c>
      <c r="AO92" s="99">
        <v>1</v>
      </c>
      <c r="AP92" s="107">
        <v>1</v>
      </c>
      <c r="AQ92" s="79">
        <f t="shared" si="3"/>
        <v>14</v>
      </c>
      <c r="AR92" s="80">
        <f t="shared" si="4"/>
        <v>0.46666666666666667</v>
      </c>
      <c r="AS92" s="79" t="s">
        <v>209</v>
      </c>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10"/>
      <c r="FX92" s="10"/>
      <c r="FY92" s="10"/>
      <c r="FZ92" s="10"/>
      <c r="GA92" s="10"/>
      <c r="GB92" s="10"/>
      <c r="GC92" s="10"/>
      <c r="GD92" s="10"/>
      <c r="GE92" s="10"/>
      <c r="GF92" s="10"/>
      <c r="GG92" s="10"/>
      <c r="GH92" s="10"/>
      <c r="GI92" s="10"/>
      <c r="GJ92" s="10"/>
      <c r="GK92" s="10"/>
      <c r="GL92" s="10"/>
    </row>
    <row r="93" spans="1:194" s="13" customFormat="1" ht="12.4" customHeight="1" x14ac:dyDescent="0.25">
      <c r="A93" s="81">
        <v>108</v>
      </c>
      <c r="B93" s="81" t="s">
        <v>43</v>
      </c>
      <c r="C93" s="63" t="s">
        <v>126</v>
      </c>
      <c r="D93" s="63" t="s">
        <v>686</v>
      </c>
      <c r="E93" s="64" t="s">
        <v>380</v>
      </c>
      <c r="F93" s="65" t="s">
        <v>46</v>
      </c>
      <c r="G93" s="157" t="s">
        <v>347</v>
      </c>
      <c r="H93" s="150" t="s">
        <v>381</v>
      </c>
      <c r="I93" s="115">
        <v>43930</v>
      </c>
      <c r="J93" s="88" t="s">
        <v>699</v>
      </c>
      <c r="K93" s="87" t="s">
        <v>88</v>
      </c>
      <c r="L93" s="87" t="s">
        <v>382</v>
      </c>
      <c r="M93" s="95"/>
      <c r="N93" s="96"/>
      <c r="O93" s="141">
        <v>1</v>
      </c>
      <c r="P93" s="141">
        <v>1</v>
      </c>
      <c r="Q93" s="98"/>
      <c r="R93" s="99"/>
      <c r="S93" s="99"/>
      <c r="T93" s="99"/>
      <c r="U93" s="99"/>
      <c r="V93" s="99"/>
      <c r="W93" s="99">
        <v>1</v>
      </c>
      <c r="X93" s="99">
        <v>1</v>
      </c>
      <c r="Y93" s="99">
        <v>1</v>
      </c>
      <c r="Z93" s="99"/>
      <c r="AA93" s="100"/>
      <c r="AB93" s="74"/>
      <c r="AC93" s="101"/>
      <c r="AD93" s="102"/>
      <c r="AE93" s="99"/>
      <c r="AF93" s="99"/>
      <c r="AG93" s="99"/>
      <c r="AH93" s="103"/>
      <c r="AI93" s="102"/>
      <c r="AJ93" s="101"/>
      <c r="AK93" s="99"/>
      <c r="AL93" s="99">
        <v>1</v>
      </c>
      <c r="AM93" s="99"/>
      <c r="AN93" s="106"/>
      <c r="AO93" s="99"/>
      <c r="AP93" s="107"/>
      <c r="AQ93" s="79">
        <f t="shared" si="3"/>
        <v>6</v>
      </c>
      <c r="AR93" s="80">
        <f t="shared" si="4"/>
        <v>0.2</v>
      </c>
      <c r="AS93" s="79"/>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10"/>
      <c r="FX93" s="10"/>
      <c r="FY93" s="10"/>
      <c r="FZ93" s="10"/>
      <c r="GA93" s="10"/>
      <c r="GB93" s="10"/>
      <c r="GC93" s="10"/>
      <c r="GD93" s="10"/>
      <c r="GE93" s="10"/>
      <c r="GF93" s="10"/>
      <c r="GG93" s="10"/>
      <c r="GH93" s="10"/>
      <c r="GI93" s="10"/>
      <c r="GJ93" s="10"/>
      <c r="GK93" s="10"/>
      <c r="GL93" s="10"/>
    </row>
    <row r="94" spans="1:194" s="13" customFormat="1" ht="12.4" customHeight="1" x14ac:dyDescent="0.25">
      <c r="A94" s="81">
        <v>109</v>
      </c>
      <c r="B94" s="81" t="s">
        <v>344</v>
      </c>
      <c r="C94" s="63" t="s">
        <v>345</v>
      </c>
      <c r="D94" s="63" t="s">
        <v>686</v>
      </c>
      <c r="E94" s="64" t="s">
        <v>383</v>
      </c>
      <c r="F94" s="65" t="s">
        <v>275</v>
      </c>
      <c r="G94" s="65" t="s">
        <v>384</v>
      </c>
      <c r="H94" s="65" t="s">
        <v>385</v>
      </c>
      <c r="I94" s="67">
        <v>43964</v>
      </c>
      <c r="J94" s="65" t="s">
        <v>386</v>
      </c>
      <c r="K94" s="90" t="s">
        <v>106</v>
      </c>
      <c r="L94" s="90" t="s">
        <v>387</v>
      </c>
      <c r="M94" s="95"/>
      <c r="N94" s="96"/>
      <c r="O94" s="141">
        <v>1</v>
      </c>
      <c r="P94" s="141"/>
      <c r="Q94" s="98"/>
      <c r="R94" s="99"/>
      <c r="S94" s="99"/>
      <c r="T94" s="99"/>
      <c r="U94" s="99">
        <v>1</v>
      </c>
      <c r="V94" s="99"/>
      <c r="W94" s="99"/>
      <c r="X94" s="99">
        <v>1</v>
      </c>
      <c r="Y94" s="99"/>
      <c r="Z94" s="99"/>
      <c r="AA94" s="100"/>
      <c r="AB94" s="91">
        <v>1</v>
      </c>
      <c r="AC94" s="101">
        <v>1</v>
      </c>
      <c r="AD94" s="102"/>
      <c r="AE94" s="99"/>
      <c r="AF94" s="99"/>
      <c r="AG94" s="99"/>
      <c r="AH94" s="103"/>
      <c r="AI94" s="102">
        <v>1</v>
      </c>
      <c r="AJ94" s="101">
        <v>1</v>
      </c>
      <c r="AK94" s="99"/>
      <c r="AL94" s="99"/>
      <c r="AM94" s="99">
        <v>1</v>
      </c>
      <c r="AN94" s="106"/>
      <c r="AO94" s="99"/>
      <c r="AP94" s="107">
        <v>1</v>
      </c>
      <c r="AQ94" s="79">
        <f t="shared" si="3"/>
        <v>9</v>
      </c>
      <c r="AR94" s="80">
        <f t="shared" si="4"/>
        <v>0.3</v>
      </c>
      <c r="AS94" s="79"/>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10"/>
      <c r="FX94" s="10"/>
      <c r="FY94" s="10"/>
      <c r="FZ94" s="10"/>
      <c r="GA94" s="10"/>
      <c r="GB94" s="10"/>
      <c r="GC94" s="10"/>
      <c r="GD94" s="10"/>
      <c r="GE94" s="10"/>
      <c r="GF94" s="10"/>
      <c r="GG94" s="10"/>
      <c r="GH94" s="10"/>
      <c r="GI94" s="10"/>
      <c r="GJ94" s="10"/>
      <c r="GK94" s="10"/>
      <c r="GL94" s="10"/>
    </row>
    <row r="95" spans="1:194" s="13" customFormat="1" ht="12.4" customHeight="1" x14ac:dyDescent="0.25">
      <c r="A95" s="81">
        <v>110</v>
      </c>
      <c r="B95" s="81" t="s">
        <v>344</v>
      </c>
      <c r="C95" s="81" t="s">
        <v>345</v>
      </c>
      <c r="D95" s="63" t="s">
        <v>686</v>
      </c>
      <c r="E95" s="82" t="s">
        <v>388</v>
      </c>
      <c r="F95" s="83"/>
      <c r="G95" s="82" t="s">
        <v>384</v>
      </c>
      <c r="H95" s="64" t="s">
        <v>389</v>
      </c>
      <c r="I95" s="84">
        <v>43936</v>
      </c>
      <c r="J95" s="82" t="s">
        <v>390</v>
      </c>
      <c r="K95" s="145" t="s">
        <v>88</v>
      </c>
      <c r="L95" s="145" t="s">
        <v>391</v>
      </c>
      <c r="M95" s="140"/>
      <c r="N95" s="99"/>
      <c r="O95" s="141">
        <v>1</v>
      </c>
      <c r="P95" s="142">
        <v>1</v>
      </c>
      <c r="Q95" s="99"/>
      <c r="R95" s="99"/>
      <c r="S95" s="99"/>
      <c r="T95" s="99"/>
      <c r="U95" s="99">
        <v>1</v>
      </c>
      <c r="V95" s="99"/>
      <c r="W95" s="99"/>
      <c r="X95" s="99">
        <v>1</v>
      </c>
      <c r="Y95" s="111">
        <v>1</v>
      </c>
      <c r="Z95" s="99"/>
      <c r="AA95" s="100"/>
      <c r="AB95" s="74">
        <v>1</v>
      </c>
      <c r="AC95" s="101"/>
      <c r="AD95" s="102"/>
      <c r="AE95" s="99"/>
      <c r="AF95" s="99"/>
      <c r="AG95" s="99"/>
      <c r="AH95" s="103">
        <v>1</v>
      </c>
      <c r="AI95" s="102"/>
      <c r="AJ95" s="101"/>
      <c r="AK95" s="99"/>
      <c r="AL95" s="99"/>
      <c r="AM95" s="99"/>
      <c r="AN95" s="99"/>
      <c r="AO95" s="99"/>
      <c r="AP95" s="107"/>
      <c r="AQ95" s="79">
        <f t="shared" si="3"/>
        <v>7</v>
      </c>
      <c r="AR95" s="80">
        <f t="shared" si="4"/>
        <v>0.23333333333333334</v>
      </c>
      <c r="AS95" s="79"/>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8"/>
      <c r="EB95" s="8"/>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10"/>
      <c r="FX95" s="10"/>
      <c r="FY95" s="10"/>
      <c r="FZ95" s="10"/>
      <c r="GA95" s="10"/>
      <c r="GB95" s="10"/>
      <c r="GC95" s="10"/>
      <c r="GD95" s="10"/>
      <c r="GE95" s="10"/>
      <c r="GF95" s="10"/>
      <c r="GG95" s="10"/>
      <c r="GH95" s="10"/>
      <c r="GI95" s="10"/>
      <c r="GJ95" s="10"/>
      <c r="GK95" s="10"/>
      <c r="GL95" s="10"/>
    </row>
    <row r="96" spans="1:194" s="14" customFormat="1" ht="12.4" customHeight="1" x14ac:dyDescent="0.25">
      <c r="A96" s="81">
        <v>111</v>
      </c>
      <c r="B96" s="81" t="s">
        <v>344</v>
      </c>
      <c r="C96" s="81" t="s">
        <v>345</v>
      </c>
      <c r="D96" s="81" t="s">
        <v>687</v>
      </c>
      <c r="E96" s="82" t="s">
        <v>392</v>
      </c>
      <c r="F96" s="83"/>
      <c r="G96" s="159" t="s">
        <v>393</v>
      </c>
      <c r="H96" s="118" t="s">
        <v>394</v>
      </c>
      <c r="I96" s="84">
        <v>37852</v>
      </c>
      <c r="J96" s="82" t="s">
        <v>395</v>
      </c>
      <c r="K96" s="145" t="s">
        <v>88</v>
      </c>
      <c r="L96" s="145" t="s">
        <v>396</v>
      </c>
      <c r="M96" s="104"/>
      <c r="N96" s="99"/>
      <c r="O96" s="99">
        <v>1</v>
      </c>
      <c r="P96" s="99"/>
      <c r="Q96" s="99"/>
      <c r="R96" s="99"/>
      <c r="S96" s="99"/>
      <c r="T96" s="99"/>
      <c r="U96" s="99"/>
      <c r="V96" s="99"/>
      <c r="W96" s="99"/>
      <c r="X96" s="99">
        <v>1</v>
      </c>
      <c r="Y96" s="99"/>
      <c r="Z96" s="99"/>
      <c r="AA96" s="100"/>
      <c r="AB96" s="74"/>
      <c r="AC96" s="101"/>
      <c r="AD96" s="102"/>
      <c r="AE96" s="99"/>
      <c r="AF96" s="99"/>
      <c r="AG96" s="99"/>
      <c r="AH96" s="103"/>
      <c r="AI96" s="102"/>
      <c r="AJ96" s="101"/>
      <c r="AK96" s="99"/>
      <c r="AL96" s="99"/>
      <c r="AM96" s="99"/>
      <c r="AN96" s="99"/>
      <c r="AO96" s="99"/>
      <c r="AP96" s="107"/>
      <c r="AQ96" s="79">
        <f t="shared" si="3"/>
        <v>2</v>
      </c>
      <c r="AR96" s="80">
        <f t="shared" si="4"/>
        <v>6.6666666666666666E-2</v>
      </c>
      <c r="AS96" s="79"/>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10"/>
      <c r="FX96" s="10"/>
      <c r="FY96" s="10"/>
      <c r="FZ96" s="10"/>
      <c r="GA96" s="10"/>
      <c r="GB96" s="10"/>
      <c r="GC96" s="10"/>
      <c r="GD96" s="10"/>
      <c r="GE96" s="10"/>
      <c r="GF96" s="10"/>
      <c r="GG96" s="10"/>
      <c r="GH96" s="10"/>
      <c r="GI96" s="10"/>
      <c r="GJ96" s="10"/>
      <c r="GK96" s="10"/>
      <c r="GL96" s="10"/>
    </row>
    <row r="97" spans="1:194" s="13" customFormat="1" ht="12.4" customHeight="1" x14ac:dyDescent="0.25">
      <c r="A97" s="81">
        <v>113</v>
      </c>
      <c r="B97" s="63" t="s">
        <v>344</v>
      </c>
      <c r="C97" s="63" t="s">
        <v>345</v>
      </c>
      <c r="D97" s="63" t="s">
        <v>686</v>
      </c>
      <c r="E97" s="64" t="s">
        <v>397</v>
      </c>
      <c r="F97" s="65" t="s">
        <v>398</v>
      </c>
      <c r="G97" s="65" t="s">
        <v>399</v>
      </c>
      <c r="H97" s="66" t="s">
        <v>400</v>
      </c>
      <c r="I97" s="67">
        <v>43908</v>
      </c>
      <c r="J97" s="65" t="s">
        <v>401</v>
      </c>
      <c r="K97" s="90" t="s">
        <v>106</v>
      </c>
      <c r="L97" s="90" t="s">
        <v>402</v>
      </c>
      <c r="M97" s="95"/>
      <c r="N97" s="96"/>
      <c r="O97" s="141">
        <v>1</v>
      </c>
      <c r="P97" s="141">
        <v>1</v>
      </c>
      <c r="Q97" s="98"/>
      <c r="R97" s="99"/>
      <c r="S97" s="99"/>
      <c r="T97" s="99"/>
      <c r="U97" s="99">
        <v>1</v>
      </c>
      <c r="V97" s="99"/>
      <c r="W97" s="99"/>
      <c r="X97" s="99">
        <v>1</v>
      </c>
      <c r="Y97" s="99"/>
      <c r="Z97" s="99"/>
      <c r="AA97" s="100"/>
      <c r="AB97" s="91">
        <v>1</v>
      </c>
      <c r="AC97" s="101"/>
      <c r="AD97" s="102"/>
      <c r="AE97" s="102"/>
      <c r="AF97" s="99"/>
      <c r="AG97" s="99"/>
      <c r="AH97" s="103"/>
      <c r="AI97" s="104">
        <v>1</v>
      </c>
      <c r="AJ97" s="105">
        <v>1</v>
      </c>
      <c r="AK97" s="99"/>
      <c r="AL97" s="99"/>
      <c r="AM97" s="99"/>
      <c r="AN97" s="106"/>
      <c r="AO97" s="99">
        <v>1</v>
      </c>
      <c r="AP97" s="107"/>
      <c r="AQ97" s="79">
        <f t="shared" si="3"/>
        <v>8</v>
      </c>
      <c r="AR97" s="80">
        <f t="shared" si="4"/>
        <v>0.26666666666666666</v>
      </c>
      <c r="AS97" s="79"/>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10"/>
      <c r="FX97" s="10"/>
      <c r="FY97" s="10"/>
      <c r="FZ97" s="10"/>
      <c r="GA97" s="10"/>
      <c r="GB97" s="10"/>
      <c r="GC97" s="10"/>
      <c r="GD97" s="10"/>
      <c r="GE97" s="10"/>
      <c r="GF97" s="10"/>
      <c r="GG97" s="10"/>
      <c r="GH97" s="10"/>
      <c r="GI97" s="10"/>
      <c r="GJ97" s="10"/>
      <c r="GK97" s="10"/>
      <c r="GL97" s="10"/>
    </row>
    <row r="98" spans="1:194" s="13" customFormat="1" ht="12.4" customHeight="1" x14ac:dyDescent="0.25">
      <c r="A98" s="81">
        <v>118</v>
      </c>
      <c r="B98" s="81" t="s">
        <v>344</v>
      </c>
      <c r="C98" s="81" t="s">
        <v>345</v>
      </c>
      <c r="D98" s="81" t="s">
        <v>687</v>
      </c>
      <c r="E98" s="82" t="s">
        <v>403</v>
      </c>
      <c r="F98" s="83" t="s">
        <v>275</v>
      </c>
      <c r="G98" s="82" t="s">
        <v>404</v>
      </c>
      <c r="H98" s="64" t="s">
        <v>405</v>
      </c>
      <c r="I98" s="160" t="s">
        <v>406</v>
      </c>
      <c r="J98" s="82" t="s">
        <v>407</v>
      </c>
      <c r="K98" s="69" t="s">
        <v>408</v>
      </c>
      <c r="L98" s="69" t="s">
        <v>409</v>
      </c>
      <c r="M98" s="104"/>
      <c r="N98" s="99"/>
      <c r="O98" s="99">
        <v>1</v>
      </c>
      <c r="P98" s="99"/>
      <c r="Q98" s="99"/>
      <c r="R98" s="99"/>
      <c r="S98" s="99"/>
      <c r="T98" s="99"/>
      <c r="U98" s="99"/>
      <c r="V98" s="99"/>
      <c r="W98" s="99"/>
      <c r="X98" s="99"/>
      <c r="Y98" s="99"/>
      <c r="Z98" s="99"/>
      <c r="AA98" s="100"/>
      <c r="AB98" s="74"/>
      <c r="AC98" s="101"/>
      <c r="AD98" s="102"/>
      <c r="AE98" s="102"/>
      <c r="AF98" s="99"/>
      <c r="AG98" s="99"/>
      <c r="AH98" s="103"/>
      <c r="AI98" s="104"/>
      <c r="AJ98" s="105">
        <v>1</v>
      </c>
      <c r="AK98" s="99"/>
      <c r="AL98" s="99"/>
      <c r="AM98" s="99"/>
      <c r="AN98" s="99">
        <v>1</v>
      </c>
      <c r="AO98" s="99">
        <v>1</v>
      </c>
      <c r="AP98" s="107"/>
      <c r="AQ98" s="79">
        <f t="shared" si="3"/>
        <v>4</v>
      </c>
      <c r="AR98" s="80">
        <f t="shared" si="4"/>
        <v>0.13333333333333333</v>
      </c>
      <c r="AS98" s="79"/>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10"/>
      <c r="FX98" s="10"/>
      <c r="FY98" s="10"/>
      <c r="FZ98" s="10"/>
      <c r="GA98" s="10"/>
      <c r="GB98" s="10"/>
      <c r="GC98" s="10"/>
      <c r="GD98" s="10"/>
      <c r="GE98" s="10"/>
      <c r="GF98" s="10"/>
      <c r="GG98" s="10"/>
      <c r="GH98" s="10"/>
      <c r="GI98" s="10"/>
      <c r="GJ98" s="10"/>
      <c r="GK98" s="10"/>
      <c r="GL98" s="10"/>
    </row>
    <row r="99" spans="1:194" s="13" customFormat="1" ht="12.4" customHeight="1" x14ac:dyDescent="0.25">
      <c r="A99" s="81">
        <v>119</v>
      </c>
      <c r="B99" s="81" t="s">
        <v>344</v>
      </c>
      <c r="C99" s="81" t="s">
        <v>345</v>
      </c>
      <c r="D99" s="63" t="s">
        <v>686</v>
      </c>
      <c r="E99" s="82" t="s">
        <v>410</v>
      </c>
      <c r="F99" s="83" t="s">
        <v>50</v>
      </c>
      <c r="G99" s="82" t="s">
        <v>411</v>
      </c>
      <c r="H99" s="64" t="s">
        <v>412</v>
      </c>
      <c r="I99" s="84">
        <v>43958</v>
      </c>
      <c r="J99" s="82" t="s">
        <v>413</v>
      </c>
      <c r="K99" s="69" t="s">
        <v>414</v>
      </c>
      <c r="L99" s="69" t="s">
        <v>81</v>
      </c>
      <c r="M99" s="104"/>
      <c r="N99" s="99"/>
      <c r="O99" s="99">
        <v>1</v>
      </c>
      <c r="P99" s="99"/>
      <c r="Q99" s="99"/>
      <c r="R99" s="99"/>
      <c r="S99" s="99"/>
      <c r="T99" s="99"/>
      <c r="U99" s="96">
        <v>1</v>
      </c>
      <c r="V99" s="99">
        <v>1</v>
      </c>
      <c r="W99" s="99">
        <v>1</v>
      </c>
      <c r="X99" s="99"/>
      <c r="Y99" s="99"/>
      <c r="Z99" s="99"/>
      <c r="AA99" s="100"/>
      <c r="AB99" s="74">
        <v>1</v>
      </c>
      <c r="AC99" s="101"/>
      <c r="AD99" s="102"/>
      <c r="AE99" s="102"/>
      <c r="AF99" s="99">
        <v>1</v>
      </c>
      <c r="AG99" s="99"/>
      <c r="AH99" s="103"/>
      <c r="AI99" s="104"/>
      <c r="AJ99" s="105"/>
      <c r="AK99" s="99"/>
      <c r="AL99" s="99"/>
      <c r="AM99" s="99"/>
      <c r="AN99" s="99"/>
      <c r="AO99" s="99"/>
      <c r="AP99" s="107"/>
      <c r="AQ99" s="79">
        <f t="shared" si="3"/>
        <v>6</v>
      </c>
      <c r="AR99" s="80">
        <f t="shared" si="4"/>
        <v>0.2</v>
      </c>
      <c r="AS99" s="79"/>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8"/>
      <c r="EB99" s="8"/>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10"/>
      <c r="FX99" s="10"/>
      <c r="FY99" s="10"/>
      <c r="FZ99" s="10"/>
      <c r="GA99" s="10"/>
      <c r="GB99" s="10"/>
      <c r="GC99" s="10"/>
      <c r="GD99" s="10"/>
      <c r="GE99" s="10"/>
      <c r="GF99" s="10"/>
      <c r="GG99" s="10"/>
      <c r="GH99" s="10"/>
      <c r="GI99" s="10"/>
      <c r="GJ99" s="10"/>
      <c r="GK99" s="10"/>
      <c r="GL99" s="10"/>
    </row>
    <row r="100" spans="1:194" s="13" customFormat="1" ht="12.4" customHeight="1" x14ac:dyDescent="0.25">
      <c r="A100" s="63">
        <v>123</v>
      </c>
      <c r="B100" s="63" t="s">
        <v>344</v>
      </c>
      <c r="C100" s="63" t="s">
        <v>345</v>
      </c>
      <c r="D100" s="63" t="s">
        <v>686</v>
      </c>
      <c r="E100" s="64" t="s">
        <v>415</v>
      </c>
      <c r="F100" s="65" t="s">
        <v>46</v>
      </c>
      <c r="G100" s="65" t="s">
        <v>416</v>
      </c>
      <c r="H100" s="65" t="s">
        <v>417</v>
      </c>
      <c r="I100" s="67">
        <v>43931</v>
      </c>
      <c r="J100" s="65" t="s">
        <v>418</v>
      </c>
      <c r="K100" s="87" t="s">
        <v>88</v>
      </c>
      <c r="L100" s="87" t="s">
        <v>419</v>
      </c>
      <c r="M100" s="161"/>
      <c r="N100" s="101"/>
      <c r="O100" s="99">
        <v>1</v>
      </c>
      <c r="P100" s="141"/>
      <c r="Q100" s="142"/>
      <c r="R100" s="99"/>
      <c r="S100" s="99"/>
      <c r="T100" s="99"/>
      <c r="U100" s="99"/>
      <c r="V100" s="99"/>
      <c r="W100" s="99"/>
      <c r="X100" s="142"/>
      <c r="Y100" s="142"/>
      <c r="Z100" s="111"/>
      <c r="AA100" s="100"/>
      <c r="AB100" s="74"/>
      <c r="AC100" s="101"/>
      <c r="AD100" s="102"/>
      <c r="AE100" s="102"/>
      <c r="AF100" s="99"/>
      <c r="AG100" s="99"/>
      <c r="AH100" s="103"/>
      <c r="AI100" s="104"/>
      <c r="AJ100" s="105">
        <v>1</v>
      </c>
      <c r="AK100" s="99"/>
      <c r="AL100" s="99"/>
      <c r="AM100" s="99"/>
      <c r="AN100" s="99"/>
      <c r="AO100" s="99">
        <v>1</v>
      </c>
      <c r="AP100" s="107">
        <v>1</v>
      </c>
      <c r="AQ100" s="79">
        <f t="shared" ref="AQ100:AQ125" si="5">SUM(M100:AP100)</f>
        <v>4</v>
      </c>
      <c r="AR100" s="80">
        <f t="shared" si="4"/>
        <v>0.13333333333333333</v>
      </c>
      <c r="AS100" s="79"/>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8"/>
      <c r="EB100" s="8"/>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10"/>
      <c r="FX100" s="10"/>
      <c r="FY100" s="10"/>
      <c r="FZ100" s="10"/>
      <c r="GA100" s="10"/>
      <c r="GB100" s="10"/>
      <c r="GC100" s="10"/>
      <c r="GD100" s="10"/>
      <c r="GE100" s="10"/>
      <c r="GF100" s="10"/>
      <c r="GG100" s="10"/>
      <c r="GH100" s="10"/>
      <c r="GI100" s="10"/>
      <c r="GJ100" s="10"/>
      <c r="GK100" s="10"/>
      <c r="GL100" s="10"/>
    </row>
    <row r="101" spans="1:194" s="13" customFormat="1" ht="12.4" customHeight="1" x14ac:dyDescent="0.25">
      <c r="A101" s="63">
        <v>126</v>
      </c>
      <c r="B101" s="63" t="s">
        <v>344</v>
      </c>
      <c r="C101" s="63" t="s">
        <v>345</v>
      </c>
      <c r="D101" s="63" t="s">
        <v>686</v>
      </c>
      <c r="E101" s="65" t="s">
        <v>420</v>
      </c>
      <c r="F101" s="65" t="s">
        <v>46</v>
      </c>
      <c r="G101" s="65" t="s">
        <v>416</v>
      </c>
      <c r="H101" s="65" t="s">
        <v>421</v>
      </c>
      <c r="I101" s="115">
        <v>43984</v>
      </c>
      <c r="J101" s="65" t="s">
        <v>422</v>
      </c>
      <c r="K101" s="87" t="s">
        <v>88</v>
      </c>
      <c r="L101" s="87" t="s">
        <v>15</v>
      </c>
      <c r="M101" s="161"/>
      <c r="N101" s="101"/>
      <c r="O101" s="99">
        <v>1</v>
      </c>
      <c r="P101" s="141"/>
      <c r="Q101" s="142"/>
      <c r="R101" s="99"/>
      <c r="S101" s="99"/>
      <c r="T101" s="99"/>
      <c r="U101" s="99">
        <v>1</v>
      </c>
      <c r="V101" s="99"/>
      <c r="W101" s="99"/>
      <c r="X101" s="142"/>
      <c r="Y101" s="142"/>
      <c r="Z101" s="111"/>
      <c r="AA101" s="100"/>
      <c r="AB101" s="91"/>
      <c r="AC101" s="101"/>
      <c r="AD101" s="102"/>
      <c r="AE101" s="102"/>
      <c r="AF101" s="99"/>
      <c r="AG101" s="99"/>
      <c r="AH101" s="103"/>
      <c r="AI101" s="104"/>
      <c r="AJ101" s="105"/>
      <c r="AK101" s="99"/>
      <c r="AL101" s="99"/>
      <c r="AM101" s="99"/>
      <c r="AN101" s="99"/>
      <c r="AO101" s="99"/>
      <c r="AP101" s="107"/>
      <c r="AQ101" s="79">
        <f t="shared" si="5"/>
        <v>2</v>
      </c>
      <c r="AR101" s="80">
        <f t="shared" si="4"/>
        <v>6.6666666666666666E-2</v>
      </c>
      <c r="AS101" s="79"/>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10"/>
      <c r="FX101" s="10"/>
      <c r="FY101" s="10"/>
      <c r="FZ101" s="10"/>
      <c r="GA101" s="10"/>
      <c r="GB101" s="10"/>
      <c r="GC101" s="10"/>
      <c r="GD101" s="10"/>
      <c r="GE101" s="10"/>
      <c r="GF101" s="10"/>
      <c r="GG101" s="10"/>
      <c r="GH101" s="10"/>
      <c r="GI101" s="10"/>
      <c r="GJ101" s="10"/>
      <c r="GK101" s="10"/>
      <c r="GL101" s="10"/>
    </row>
    <row r="102" spans="1:194" s="13" customFormat="1" ht="12.4" customHeight="1" x14ac:dyDescent="0.25">
      <c r="A102" s="81">
        <v>127</v>
      </c>
      <c r="B102" s="81" t="s">
        <v>344</v>
      </c>
      <c r="C102" s="81" t="s">
        <v>345</v>
      </c>
      <c r="D102" s="63" t="s">
        <v>686</v>
      </c>
      <c r="E102" s="82" t="s">
        <v>423</v>
      </c>
      <c r="F102" s="83" t="s">
        <v>424</v>
      </c>
      <c r="G102" s="82" t="s">
        <v>416</v>
      </c>
      <c r="H102" s="64" t="s">
        <v>425</v>
      </c>
      <c r="I102" s="84">
        <v>43936</v>
      </c>
      <c r="J102" s="82" t="s">
        <v>426</v>
      </c>
      <c r="K102" s="145" t="s">
        <v>88</v>
      </c>
      <c r="L102" s="145" t="s">
        <v>427</v>
      </c>
      <c r="M102" s="162">
        <v>1</v>
      </c>
      <c r="N102" s="99">
        <v>1</v>
      </c>
      <c r="O102" s="146"/>
      <c r="P102" s="163"/>
      <c r="Q102" s="99"/>
      <c r="R102" s="99"/>
      <c r="S102" s="99"/>
      <c r="T102" s="99"/>
      <c r="U102" s="99"/>
      <c r="V102" s="99"/>
      <c r="W102" s="99"/>
      <c r="X102" s="99"/>
      <c r="Y102" s="111">
        <v>1</v>
      </c>
      <c r="Z102" s="99"/>
      <c r="AA102" s="100"/>
      <c r="AB102" s="74">
        <v>1</v>
      </c>
      <c r="AC102" s="101"/>
      <c r="AD102" s="102"/>
      <c r="AE102" s="102"/>
      <c r="AF102" s="99"/>
      <c r="AG102" s="99"/>
      <c r="AH102" s="103"/>
      <c r="AI102" s="104"/>
      <c r="AJ102" s="105"/>
      <c r="AK102" s="99"/>
      <c r="AL102" s="99"/>
      <c r="AM102" s="99"/>
      <c r="AN102" s="99">
        <v>1</v>
      </c>
      <c r="AO102" s="99"/>
      <c r="AP102" s="107"/>
      <c r="AQ102" s="79">
        <f t="shared" si="5"/>
        <v>5</v>
      </c>
      <c r="AR102" s="80">
        <f t="shared" si="4"/>
        <v>0.16666666666666666</v>
      </c>
      <c r="AS102" s="79"/>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8"/>
      <c r="EB102" s="8"/>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10"/>
      <c r="FX102" s="10"/>
      <c r="FY102" s="10"/>
      <c r="FZ102" s="10"/>
      <c r="GA102" s="10"/>
      <c r="GB102" s="10"/>
      <c r="GC102" s="10"/>
      <c r="GD102" s="10"/>
      <c r="GE102" s="10"/>
      <c r="GF102" s="10"/>
      <c r="GG102" s="10"/>
      <c r="GH102" s="10"/>
      <c r="GI102" s="10"/>
      <c r="GJ102" s="10"/>
      <c r="GK102" s="10"/>
      <c r="GL102" s="10"/>
    </row>
    <row r="103" spans="1:194" s="13" customFormat="1" ht="12.4" customHeight="1" x14ac:dyDescent="0.25">
      <c r="A103" s="63">
        <v>128</v>
      </c>
      <c r="B103" s="63" t="s">
        <v>344</v>
      </c>
      <c r="C103" s="63" t="s">
        <v>345</v>
      </c>
      <c r="D103" s="63" t="s">
        <v>686</v>
      </c>
      <c r="E103" s="64" t="s">
        <v>428</v>
      </c>
      <c r="F103" s="65" t="s">
        <v>46</v>
      </c>
      <c r="G103" s="65" t="s">
        <v>429</v>
      </c>
      <c r="H103" s="66" t="s">
        <v>430</v>
      </c>
      <c r="I103" s="115">
        <v>43977</v>
      </c>
      <c r="J103" s="65" t="s">
        <v>431</v>
      </c>
      <c r="K103" s="92" t="s">
        <v>106</v>
      </c>
      <c r="L103" s="92" t="s">
        <v>432</v>
      </c>
      <c r="M103" s="161"/>
      <c r="N103" s="101">
        <v>1</v>
      </c>
      <c r="O103" s="99">
        <v>1</v>
      </c>
      <c r="P103" s="141">
        <v>1</v>
      </c>
      <c r="Q103" s="142"/>
      <c r="R103" s="99"/>
      <c r="S103" s="99"/>
      <c r="T103" s="99"/>
      <c r="U103" s="99">
        <v>1</v>
      </c>
      <c r="V103" s="99"/>
      <c r="W103" s="99"/>
      <c r="X103" s="142">
        <v>1</v>
      </c>
      <c r="Y103" s="142">
        <v>1</v>
      </c>
      <c r="Z103" s="111"/>
      <c r="AA103" s="100"/>
      <c r="AB103" s="74">
        <v>1</v>
      </c>
      <c r="AC103" s="101">
        <v>1</v>
      </c>
      <c r="AD103" s="102"/>
      <c r="AE103" s="102"/>
      <c r="AF103" s="99">
        <v>1</v>
      </c>
      <c r="AG103" s="99"/>
      <c r="AH103" s="103"/>
      <c r="AI103" s="104">
        <v>1</v>
      </c>
      <c r="AJ103" s="105"/>
      <c r="AK103" s="99"/>
      <c r="AL103" s="99">
        <v>1</v>
      </c>
      <c r="AM103" s="99"/>
      <c r="AN103" s="99"/>
      <c r="AO103" s="99">
        <v>1</v>
      </c>
      <c r="AP103" s="107">
        <v>1</v>
      </c>
      <c r="AQ103" s="79">
        <f t="shared" si="5"/>
        <v>13</v>
      </c>
      <c r="AR103" s="80">
        <f t="shared" si="4"/>
        <v>0.43333333333333335</v>
      </c>
      <c r="AS103" s="79"/>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8"/>
      <c r="EB103" s="8"/>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10"/>
      <c r="FX103" s="10"/>
      <c r="FY103" s="10"/>
      <c r="FZ103" s="10"/>
      <c r="GA103" s="10"/>
      <c r="GB103" s="10"/>
      <c r="GC103" s="10"/>
      <c r="GD103" s="10"/>
      <c r="GE103" s="10"/>
      <c r="GF103" s="10"/>
      <c r="GG103" s="10"/>
      <c r="GH103" s="10"/>
      <c r="GI103" s="10"/>
      <c r="GJ103" s="10"/>
      <c r="GK103" s="10"/>
      <c r="GL103" s="10"/>
    </row>
    <row r="104" spans="1:194" s="13" customFormat="1" ht="12.4" customHeight="1" x14ac:dyDescent="0.25">
      <c r="A104" s="63">
        <v>129</v>
      </c>
      <c r="B104" s="63" t="s">
        <v>344</v>
      </c>
      <c r="C104" s="63" t="s">
        <v>345</v>
      </c>
      <c r="D104" s="63" t="s">
        <v>686</v>
      </c>
      <c r="E104" s="64" t="s">
        <v>433</v>
      </c>
      <c r="F104" s="65" t="s">
        <v>203</v>
      </c>
      <c r="G104" s="65" t="s">
        <v>434</v>
      </c>
      <c r="H104" s="66" t="s">
        <v>435</v>
      </c>
      <c r="I104" s="115">
        <v>43889</v>
      </c>
      <c r="J104" s="65" t="s">
        <v>436</v>
      </c>
      <c r="K104" s="69" t="s">
        <v>437</v>
      </c>
      <c r="L104" s="69" t="s">
        <v>85</v>
      </c>
      <c r="M104" s="104">
        <v>1</v>
      </c>
      <c r="N104" s="101"/>
      <c r="O104" s="99"/>
      <c r="P104" s="141">
        <v>1</v>
      </c>
      <c r="Q104" s="142"/>
      <c r="R104" s="99"/>
      <c r="S104" s="99"/>
      <c r="T104" s="99"/>
      <c r="U104" s="99"/>
      <c r="V104" s="99"/>
      <c r="W104" s="99"/>
      <c r="X104" s="142"/>
      <c r="Y104" s="142"/>
      <c r="Z104" s="111"/>
      <c r="AA104" s="100"/>
      <c r="AB104" s="74"/>
      <c r="AC104" s="101"/>
      <c r="AD104" s="102"/>
      <c r="AE104" s="102">
        <v>1</v>
      </c>
      <c r="AF104" s="99">
        <v>1</v>
      </c>
      <c r="AG104" s="99"/>
      <c r="AH104" s="103"/>
      <c r="AI104" s="104"/>
      <c r="AJ104" s="102"/>
      <c r="AK104" s="99"/>
      <c r="AL104" s="99"/>
      <c r="AM104" s="99"/>
      <c r="AN104" s="99"/>
      <c r="AO104" s="99">
        <v>1</v>
      </c>
      <c r="AP104" s="107">
        <v>1</v>
      </c>
      <c r="AQ104" s="79">
        <f t="shared" si="5"/>
        <v>6</v>
      </c>
      <c r="AR104" s="80">
        <f t="shared" si="4"/>
        <v>0.2</v>
      </c>
      <c r="AS104" s="79"/>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8"/>
      <c r="EB104" s="8"/>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10"/>
      <c r="FX104" s="10"/>
      <c r="FY104" s="10"/>
      <c r="FZ104" s="10"/>
      <c r="GA104" s="10"/>
      <c r="GB104" s="10"/>
      <c r="GC104" s="10"/>
      <c r="GD104" s="10"/>
      <c r="GE104" s="10"/>
      <c r="GF104" s="10"/>
      <c r="GG104" s="10"/>
      <c r="GH104" s="10"/>
      <c r="GI104" s="10"/>
      <c r="GJ104" s="10"/>
      <c r="GK104" s="10"/>
      <c r="GL104" s="10"/>
    </row>
    <row r="105" spans="1:194" s="9" customFormat="1" ht="12.4" customHeight="1" x14ac:dyDescent="0.25">
      <c r="A105" s="81">
        <v>131</v>
      </c>
      <c r="B105" s="81" t="s">
        <v>344</v>
      </c>
      <c r="C105" s="81" t="s">
        <v>438</v>
      </c>
      <c r="D105" s="63" t="s">
        <v>686</v>
      </c>
      <c r="E105" s="82" t="s">
        <v>439</v>
      </c>
      <c r="F105" s="83" t="s">
        <v>203</v>
      </c>
      <c r="G105" s="82" t="s">
        <v>440</v>
      </c>
      <c r="H105" s="118" t="s">
        <v>441</v>
      </c>
      <c r="I105" s="115">
        <v>43977</v>
      </c>
      <c r="J105" s="82" t="s">
        <v>442</v>
      </c>
      <c r="K105" s="92" t="s">
        <v>106</v>
      </c>
      <c r="L105" s="92" t="s">
        <v>443</v>
      </c>
      <c r="M105" s="162">
        <v>1</v>
      </c>
      <c r="N105" s="99">
        <v>1</v>
      </c>
      <c r="O105" s="146"/>
      <c r="P105" s="163"/>
      <c r="Q105" s="99"/>
      <c r="R105" s="99"/>
      <c r="S105" s="99"/>
      <c r="T105" s="99"/>
      <c r="U105" s="99"/>
      <c r="V105" s="99"/>
      <c r="W105" s="99"/>
      <c r="X105" s="99"/>
      <c r="Y105" s="111">
        <v>1</v>
      </c>
      <c r="Z105" s="99"/>
      <c r="AA105" s="100"/>
      <c r="AB105" s="74">
        <v>1</v>
      </c>
      <c r="AC105" s="101"/>
      <c r="AD105" s="102"/>
      <c r="AE105" s="99"/>
      <c r="AF105" s="99"/>
      <c r="AG105" s="99"/>
      <c r="AH105" s="103"/>
      <c r="AI105" s="102"/>
      <c r="AJ105" s="99"/>
      <c r="AK105" s="99"/>
      <c r="AL105" s="99"/>
      <c r="AM105" s="99"/>
      <c r="AN105" s="99"/>
      <c r="AO105" s="99"/>
      <c r="AP105" s="107"/>
      <c r="AQ105" s="79">
        <f t="shared" si="5"/>
        <v>4</v>
      </c>
      <c r="AR105" s="80">
        <f t="shared" si="4"/>
        <v>0.13333333333333333</v>
      </c>
      <c r="AS105" s="79"/>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8"/>
      <c r="FX105" s="8"/>
      <c r="FY105" s="8"/>
      <c r="FZ105" s="8"/>
      <c r="GA105" s="8"/>
      <c r="GB105" s="8"/>
      <c r="GC105" s="8"/>
      <c r="GD105" s="8"/>
      <c r="GE105" s="8"/>
      <c r="GF105" s="8"/>
      <c r="GG105" s="8"/>
      <c r="GH105" s="8"/>
      <c r="GI105" s="8"/>
      <c r="GJ105" s="8"/>
      <c r="GK105" s="8"/>
      <c r="GL105" s="8"/>
    </row>
    <row r="106" spans="1:194" s="9" customFormat="1" ht="12.4" customHeight="1" x14ac:dyDescent="0.25">
      <c r="A106" s="63">
        <v>134</v>
      </c>
      <c r="B106" s="63" t="s">
        <v>344</v>
      </c>
      <c r="C106" s="63" t="s">
        <v>345</v>
      </c>
      <c r="D106" s="63" t="s">
        <v>686</v>
      </c>
      <c r="E106" s="64" t="s">
        <v>444</v>
      </c>
      <c r="F106" s="65" t="s">
        <v>203</v>
      </c>
      <c r="G106" s="65" t="s">
        <v>445</v>
      </c>
      <c r="H106" s="65" t="s">
        <v>446</v>
      </c>
      <c r="I106" s="67">
        <v>43958</v>
      </c>
      <c r="J106" s="65" t="s">
        <v>447</v>
      </c>
      <c r="K106" s="90" t="s">
        <v>106</v>
      </c>
      <c r="L106" s="90" t="s">
        <v>448</v>
      </c>
      <c r="M106" s="161"/>
      <c r="N106" s="101"/>
      <c r="O106" s="99">
        <v>1</v>
      </c>
      <c r="P106" s="141">
        <v>1</v>
      </c>
      <c r="Q106" s="142"/>
      <c r="R106" s="99"/>
      <c r="S106" s="99"/>
      <c r="T106" s="99"/>
      <c r="U106" s="99">
        <v>1</v>
      </c>
      <c r="V106" s="99">
        <v>1</v>
      </c>
      <c r="W106" s="99">
        <v>1</v>
      </c>
      <c r="X106" s="142">
        <v>1</v>
      </c>
      <c r="Y106" s="142"/>
      <c r="Z106" s="111"/>
      <c r="AA106" s="100"/>
      <c r="AB106" s="91">
        <v>1</v>
      </c>
      <c r="AC106" s="101"/>
      <c r="AD106" s="102"/>
      <c r="AE106" s="99">
        <v>1</v>
      </c>
      <c r="AF106" s="99"/>
      <c r="AG106" s="99"/>
      <c r="AH106" s="103"/>
      <c r="AI106" s="102">
        <v>1</v>
      </c>
      <c r="AJ106" s="99"/>
      <c r="AK106" s="99"/>
      <c r="AL106" s="99"/>
      <c r="AM106" s="99">
        <v>1</v>
      </c>
      <c r="AN106" s="99"/>
      <c r="AO106" s="99">
        <v>1</v>
      </c>
      <c r="AP106" s="107">
        <v>1</v>
      </c>
      <c r="AQ106" s="79">
        <f t="shared" si="5"/>
        <v>12</v>
      </c>
      <c r="AR106" s="80">
        <f t="shared" si="4"/>
        <v>0.4</v>
      </c>
      <c r="AS106" s="79"/>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8"/>
      <c r="FX106" s="8"/>
      <c r="FY106" s="8"/>
      <c r="FZ106" s="8"/>
      <c r="GA106" s="8"/>
      <c r="GB106" s="8"/>
      <c r="GC106" s="8"/>
      <c r="GD106" s="8"/>
      <c r="GE106" s="8"/>
      <c r="GF106" s="8"/>
      <c r="GG106" s="8"/>
      <c r="GH106" s="8"/>
      <c r="GI106" s="8"/>
      <c r="GJ106" s="8"/>
      <c r="GK106" s="8"/>
      <c r="GL106" s="8"/>
    </row>
    <row r="107" spans="1:194" s="13" customFormat="1" ht="12.4" customHeight="1" x14ac:dyDescent="0.25">
      <c r="A107" s="63">
        <v>138</v>
      </c>
      <c r="B107" s="63" t="s">
        <v>344</v>
      </c>
      <c r="C107" s="63" t="s">
        <v>345</v>
      </c>
      <c r="D107" s="63" t="s">
        <v>688</v>
      </c>
      <c r="E107" s="64" t="s">
        <v>449</v>
      </c>
      <c r="F107" s="65" t="s">
        <v>450</v>
      </c>
      <c r="G107" s="64" t="s">
        <v>451</v>
      </c>
      <c r="H107" s="66" t="s">
        <v>452</v>
      </c>
      <c r="I107" s="115">
        <v>43971</v>
      </c>
      <c r="J107" s="65" t="s">
        <v>453</v>
      </c>
      <c r="K107" s="87" t="s">
        <v>454</v>
      </c>
      <c r="L107" s="87" t="s">
        <v>455</v>
      </c>
      <c r="M107" s="161"/>
      <c r="N107" s="101"/>
      <c r="O107" s="99">
        <v>1</v>
      </c>
      <c r="P107" s="141">
        <v>1</v>
      </c>
      <c r="Q107" s="142"/>
      <c r="R107" s="99">
        <v>1</v>
      </c>
      <c r="S107" s="99"/>
      <c r="T107" s="99"/>
      <c r="U107" s="99">
        <v>1</v>
      </c>
      <c r="V107" s="99">
        <v>1</v>
      </c>
      <c r="W107" s="99">
        <v>1</v>
      </c>
      <c r="X107" s="142">
        <v>1</v>
      </c>
      <c r="Y107" s="142"/>
      <c r="Z107" s="111"/>
      <c r="AA107" s="100"/>
      <c r="AB107" s="74">
        <v>1</v>
      </c>
      <c r="AC107" s="101"/>
      <c r="AD107" s="102"/>
      <c r="AE107" s="99">
        <v>1</v>
      </c>
      <c r="AF107" s="99"/>
      <c r="AG107" s="99"/>
      <c r="AH107" s="103"/>
      <c r="AI107" s="102">
        <v>1</v>
      </c>
      <c r="AJ107" s="99">
        <v>1</v>
      </c>
      <c r="AK107" s="99"/>
      <c r="AL107" s="99"/>
      <c r="AM107" s="99">
        <v>1</v>
      </c>
      <c r="AN107" s="99"/>
      <c r="AO107" s="99">
        <v>1</v>
      </c>
      <c r="AP107" s="107">
        <v>1</v>
      </c>
      <c r="AQ107" s="79">
        <f t="shared" si="5"/>
        <v>14</v>
      </c>
      <c r="AR107" s="80">
        <f t="shared" si="4"/>
        <v>0.46666666666666667</v>
      </c>
      <c r="AS107" s="79"/>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8"/>
      <c r="EB107" s="8"/>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10"/>
      <c r="FX107" s="10"/>
      <c r="FY107" s="10"/>
      <c r="FZ107" s="10"/>
      <c r="GA107" s="10"/>
      <c r="GB107" s="10"/>
      <c r="GC107" s="10"/>
      <c r="GD107" s="10"/>
      <c r="GE107" s="10"/>
      <c r="GF107" s="10"/>
      <c r="GG107" s="10"/>
      <c r="GH107" s="10"/>
      <c r="GI107" s="10"/>
      <c r="GJ107" s="10"/>
      <c r="GK107" s="10"/>
      <c r="GL107" s="10"/>
    </row>
    <row r="108" spans="1:194" s="14" customFormat="1" ht="12.4" customHeight="1" x14ac:dyDescent="0.25">
      <c r="A108" s="81">
        <v>139</v>
      </c>
      <c r="B108" s="81" t="s">
        <v>344</v>
      </c>
      <c r="C108" s="81" t="s">
        <v>345</v>
      </c>
      <c r="D108" s="63" t="s">
        <v>686</v>
      </c>
      <c r="E108" s="82" t="s">
        <v>360</v>
      </c>
      <c r="F108" s="83" t="s">
        <v>361</v>
      </c>
      <c r="G108" s="82" t="s">
        <v>456</v>
      </c>
      <c r="H108" s="118" t="s">
        <v>457</v>
      </c>
      <c r="I108" s="84">
        <v>43963</v>
      </c>
      <c r="J108" s="82" t="s">
        <v>458</v>
      </c>
      <c r="K108" s="87" t="s">
        <v>88</v>
      </c>
      <c r="L108" s="87" t="s">
        <v>459</v>
      </c>
      <c r="M108" s="104"/>
      <c r="N108" s="99"/>
      <c r="O108" s="99">
        <v>1</v>
      </c>
      <c r="P108" s="99"/>
      <c r="Q108" s="99"/>
      <c r="R108" s="99"/>
      <c r="S108" s="99"/>
      <c r="T108" s="99"/>
      <c r="U108" s="96"/>
      <c r="V108" s="99"/>
      <c r="W108" s="99"/>
      <c r="X108" s="99">
        <v>1</v>
      </c>
      <c r="Y108" s="99"/>
      <c r="Z108" s="99"/>
      <c r="AA108" s="100"/>
      <c r="AB108" s="74"/>
      <c r="AC108" s="101"/>
      <c r="AD108" s="102"/>
      <c r="AE108" s="99"/>
      <c r="AF108" s="99"/>
      <c r="AG108" s="99"/>
      <c r="AH108" s="103"/>
      <c r="AI108" s="102">
        <v>1</v>
      </c>
      <c r="AJ108" s="99"/>
      <c r="AK108" s="99"/>
      <c r="AL108" s="99"/>
      <c r="AM108" s="99"/>
      <c r="AN108" s="99"/>
      <c r="AO108" s="99"/>
      <c r="AP108" s="107"/>
      <c r="AQ108" s="79">
        <f t="shared" si="5"/>
        <v>3</v>
      </c>
      <c r="AR108" s="80">
        <f t="shared" si="4"/>
        <v>0.1</v>
      </c>
      <c r="AS108" s="79"/>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8"/>
      <c r="EB108" s="8"/>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10"/>
      <c r="FX108" s="10"/>
      <c r="FY108" s="10"/>
      <c r="FZ108" s="10"/>
      <c r="GA108" s="10"/>
      <c r="GB108" s="10"/>
      <c r="GC108" s="10"/>
      <c r="GD108" s="10"/>
      <c r="GE108" s="10"/>
      <c r="GF108" s="10"/>
      <c r="GG108" s="10"/>
      <c r="GH108" s="10"/>
      <c r="GI108" s="10"/>
      <c r="GJ108" s="10"/>
      <c r="GK108" s="10"/>
      <c r="GL108" s="10"/>
    </row>
    <row r="109" spans="1:194" s="9" customFormat="1" ht="12.4" customHeight="1" x14ac:dyDescent="0.25">
      <c r="A109" s="63">
        <v>140</v>
      </c>
      <c r="B109" s="63" t="s">
        <v>344</v>
      </c>
      <c r="C109" s="63" t="s">
        <v>345</v>
      </c>
      <c r="D109" s="63" t="s">
        <v>686</v>
      </c>
      <c r="E109" s="64" t="s">
        <v>460</v>
      </c>
      <c r="F109" s="65" t="s">
        <v>203</v>
      </c>
      <c r="G109" s="65" t="s">
        <v>461</v>
      </c>
      <c r="H109" s="66" t="s">
        <v>462</v>
      </c>
      <c r="I109" s="115" t="s">
        <v>463</v>
      </c>
      <c r="J109" s="65" t="s">
        <v>464</v>
      </c>
      <c r="K109" s="86" t="s">
        <v>58</v>
      </c>
      <c r="L109" s="86" t="s">
        <v>85</v>
      </c>
      <c r="M109" s="155">
        <v>1</v>
      </c>
      <c r="N109" s="99"/>
      <c r="O109" s="141"/>
      <c r="P109" s="142"/>
      <c r="Q109" s="99"/>
      <c r="R109" s="99"/>
      <c r="S109" s="99"/>
      <c r="T109" s="99"/>
      <c r="U109" s="99"/>
      <c r="V109" s="99"/>
      <c r="W109" s="143"/>
      <c r="X109" s="142"/>
      <c r="Y109" s="144"/>
      <c r="Z109" s="99"/>
      <c r="AA109" s="100"/>
      <c r="AB109" s="74"/>
      <c r="AC109" s="101"/>
      <c r="AD109" s="102"/>
      <c r="AE109" s="99"/>
      <c r="AF109" s="99"/>
      <c r="AG109" s="99"/>
      <c r="AH109" s="103"/>
      <c r="AI109" s="102"/>
      <c r="AJ109" s="102"/>
      <c r="AK109" s="99"/>
      <c r="AL109" s="99">
        <v>1</v>
      </c>
      <c r="AM109" s="99"/>
      <c r="AN109" s="99"/>
      <c r="AO109" s="99"/>
      <c r="AP109" s="107"/>
      <c r="AQ109" s="79">
        <f t="shared" si="5"/>
        <v>2</v>
      </c>
      <c r="AR109" s="80">
        <f t="shared" si="4"/>
        <v>6.6666666666666666E-2</v>
      </c>
      <c r="AS109" s="79"/>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8"/>
      <c r="FX109" s="8"/>
      <c r="FY109" s="8"/>
      <c r="FZ109" s="8"/>
      <c r="GA109" s="8"/>
      <c r="GB109" s="8"/>
      <c r="GC109" s="8"/>
      <c r="GD109" s="8"/>
      <c r="GE109" s="8"/>
      <c r="GF109" s="8"/>
      <c r="GG109" s="8"/>
      <c r="GH109" s="8"/>
      <c r="GI109" s="8"/>
      <c r="GJ109" s="8"/>
      <c r="GK109" s="8"/>
      <c r="GL109" s="8"/>
    </row>
    <row r="110" spans="1:194" s="13" customFormat="1" ht="12.4" customHeight="1" x14ac:dyDescent="0.25">
      <c r="A110" s="63">
        <v>141</v>
      </c>
      <c r="B110" s="63" t="s">
        <v>344</v>
      </c>
      <c r="C110" s="63" t="s">
        <v>345</v>
      </c>
      <c r="D110" s="63" t="s">
        <v>686</v>
      </c>
      <c r="E110" s="64" t="s">
        <v>465</v>
      </c>
      <c r="F110" s="65" t="s">
        <v>203</v>
      </c>
      <c r="G110" s="65" t="s">
        <v>461</v>
      </c>
      <c r="H110" s="66" t="s">
        <v>466</v>
      </c>
      <c r="I110" s="115">
        <v>43955</v>
      </c>
      <c r="J110" s="65" t="s">
        <v>467</v>
      </c>
      <c r="K110" s="87" t="s">
        <v>88</v>
      </c>
      <c r="L110" s="87" t="s">
        <v>468</v>
      </c>
      <c r="M110" s="155"/>
      <c r="N110" s="99"/>
      <c r="O110" s="141"/>
      <c r="P110" s="142"/>
      <c r="Q110" s="99"/>
      <c r="R110" s="99"/>
      <c r="S110" s="99"/>
      <c r="T110" s="99"/>
      <c r="U110" s="99"/>
      <c r="V110" s="99"/>
      <c r="W110" s="142"/>
      <c r="X110" s="142"/>
      <c r="Y110" s="111"/>
      <c r="Z110" s="99"/>
      <c r="AA110" s="100"/>
      <c r="AB110" s="74"/>
      <c r="AC110" s="101"/>
      <c r="AD110" s="102"/>
      <c r="AE110" s="99"/>
      <c r="AF110" s="99"/>
      <c r="AG110" s="99"/>
      <c r="AH110" s="103"/>
      <c r="AI110" s="102">
        <v>1</v>
      </c>
      <c r="AJ110" s="99"/>
      <c r="AK110" s="99"/>
      <c r="AL110" s="99"/>
      <c r="AM110" s="99"/>
      <c r="AN110" s="99"/>
      <c r="AO110" s="99"/>
      <c r="AP110" s="107">
        <v>1</v>
      </c>
      <c r="AQ110" s="79">
        <f t="shared" si="5"/>
        <v>2</v>
      </c>
      <c r="AR110" s="80">
        <f t="shared" si="4"/>
        <v>6.6666666666666666E-2</v>
      </c>
      <c r="AS110" s="79"/>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8"/>
      <c r="EB110" s="8"/>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10"/>
      <c r="FX110" s="10"/>
      <c r="FY110" s="10"/>
      <c r="FZ110" s="10"/>
      <c r="GA110" s="10"/>
      <c r="GB110" s="10"/>
      <c r="GC110" s="10"/>
      <c r="GD110" s="10"/>
      <c r="GE110" s="10"/>
      <c r="GF110" s="10"/>
      <c r="GG110" s="10"/>
      <c r="GH110" s="10"/>
      <c r="GI110" s="10"/>
      <c r="GJ110" s="10"/>
      <c r="GK110" s="10"/>
      <c r="GL110" s="10"/>
    </row>
    <row r="111" spans="1:194" s="13" customFormat="1" ht="12.4" customHeight="1" x14ac:dyDescent="0.25">
      <c r="A111" s="63">
        <v>142</v>
      </c>
      <c r="B111" s="63" t="s">
        <v>344</v>
      </c>
      <c r="C111" s="63" t="s">
        <v>345</v>
      </c>
      <c r="D111" s="63" t="s">
        <v>686</v>
      </c>
      <c r="E111" s="64" t="s">
        <v>469</v>
      </c>
      <c r="F111" s="65" t="s">
        <v>203</v>
      </c>
      <c r="G111" s="65" t="s">
        <v>461</v>
      </c>
      <c r="H111" s="66" t="s">
        <v>470</v>
      </c>
      <c r="I111" s="67">
        <v>43927</v>
      </c>
      <c r="J111" s="65" t="s">
        <v>471</v>
      </c>
      <c r="K111" s="87" t="s">
        <v>88</v>
      </c>
      <c r="L111" s="87" t="s">
        <v>201</v>
      </c>
      <c r="M111" s="104"/>
      <c r="N111" s="99"/>
      <c r="O111" s="111">
        <v>1</v>
      </c>
      <c r="P111" s="99"/>
      <c r="Q111" s="99"/>
      <c r="R111" s="99"/>
      <c r="S111" s="99"/>
      <c r="T111" s="99"/>
      <c r="U111" s="99"/>
      <c r="V111" s="99"/>
      <c r="W111" s="99"/>
      <c r="X111" s="99">
        <v>1</v>
      </c>
      <c r="Y111" s="99"/>
      <c r="Z111" s="99"/>
      <c r="AA111" s="100"/>
      <c r="AB111" s="74"/>
      <c r="AC111" s="101"/>
      <c r="AD111" s="102"/>
      <c r="AE111" s="99"/>
      <c r="AF111" s="99"/>
      <c r="AG111" s="99"/>
      <c r="AH111" s="103"/>
      <c r="AI111" s="102"/>
      <c r="AJ111" s="99"/>
      <c r="AK111" s="99"/>
      <c r="AL111" s="99"/>
      <c r="AM111" s="99"/>
      <c r="AN111" s="106"/>
      <c r="AO111" s="99"/>
      <c r="AP111" s="107">
        <v>1</v>
      </c>
      <c r="AQ111" s="79">
        <f t="shared" si="5"/>
        <v>3</v>
      </c>
      <c r="AR111" s="80">
        <f t="shared" si="4"/>
        <v>0.1</v>
      </c>
      <c r="AS111" s="79"/>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8"/>
      <c r="EB111" s="8"/>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10"/>
      <c r="FX111" s="10"/>
      <c r="FY111" s="10"/>
      <c r="FZ111" s="10"/>
      <c r="GA111" s="10"/>
      <c r="GB111" s="10"/>
      <c r="GC111" s="10"/>
      <c r="GD111" s="10"/>
      <c r="GE111" s="10"/>
      <c r="GF111" s="10"/>
      <c r="GG111" s="10"/>
      <c r="GH111" s="10"/>
      <c r="GI111" s="10"/>
      <c r="GJ111" s="10"/>
      <c r="GK111" s="10"/>
      <c r="GL111" s="10"/>
    </row>
    <row r="112" spans="1:194" s="13" customFormat="1" ht="12.4" customHeight="1" x14ac:dyDescent="0.25">
      <c r="A112" s="63">
        <v>144</v>
      </c>
      <c r="B112" s="63" t="s">
        <v>43</v>
      </c>
      <c r="C112" s="63" t="s">
        <v>345</v>
      </c>
      <c r="D112" s="63" t="s">
        <v>686</v>
      </c>
      <c r="E112" s="64" t="s">
        <v>472</v>
      </c>
      <c r="F112" s="65" t="s">
        <v>50</v>
      </c>
      <c r="G112" s="148" t="s">
        <v>461</v>
      </c>
      <c r="H112" s="150" t="s">
        <v>473</v>
      </c>
      <c r="I112" s="67">
        <v>43954</v>
      </c>
      <c r="J112" s="65" t="s">
        <v>474</v>
      </c>
      <c r="K112" s="87" t="s">
        <v>88</v>
      </c>
      <c r="L112" s="87" t="s">
        <v>475</v>
      </c>
      <c r="M112" s="155"/>
      <c r="N112" s="99"/>
      <c r="O112" s="97">
        <v>1</v>
      </c>
      <c r="P112" s="142"/>
      <c r="Q112" s="99"/>
      <c r="R112" s="99"/>
      <c r="S112" s="99"/>
      <c r="T112" s="99"/>
      <c r="U112" s="99"/>
      <c r="V112" s="99"/>
      <c r="W112" s="142"/>
      <c r="X112" s="142">
        <v>1</v>
      </c>
      <c r="Y112" s="71">
        <v>1</v>
      </c>
      <c r="Z112" s="99"/>
      <c r="AA112" s="100"/>
      <c r="AB112" s="74"/>
      <c r="AC112" s="101"/>
      <c r="AD112" s="102"/>
      <c r="AE112" s="102"/>
      <c r="AF112" s="99"/>
      <c r="AG112" s="99"/>
      <c r="AH112" s="103"/>
      <c r="AI112" s="104">
        <v>1</v>
      </c>
      <c r="AJ112" s="102"/>
      <c r="AK112" s="99"/>
      <c r="AL112" s="99"/>
      <c r="AM112" s="99"/>
      <c r="AN112" s="99"/>
      <c r="AO112" s="99"/>
      <c r="AP112" s="107"/>
      <c r="AQ112" s="79">
        <f t="shared" si="5"/>
        <v>4</v>
      </c>
      <c r="AR112" s="80">
        <f t="shared" si="4"/>
        <v>0.13333333333333333</v>
      </c>
      <c r="AS112" s="79"/>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8"/>
      <c r="EB112" s="8"/>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10"/>
      <c r="FX112" s="10"/>
      <c r="FY112" s="10"/>
      <c r="FZ112" s="10"/>
      <c r="GA112" s="10"/>
      <c r="GB112" s="10"/>
      <c r="GC112" s="10"/>
      <c r="GD112" s="10"/>
      <c r="GE112" s="10"/>
      <c r="GF112" s="10"/>
      <c r="GG112" s="10"/>
      <c r="GH112" s="10"/>
      <c r="GI112" s="10"/>
      <c r="GJ112" s="10"/>
      <c r="GK112" s="10"/>
      <c r="GL112" s="10"/>
    </row>
    <row r="113" spans="1:194" s="12" customFormat="1" ht="12.4" customHeight="1" x14ac:dyDescent="0.25">
      <c r="A113" s="81">
        <v>145</v>
      </c>
      <c r="B113" s="63" t="s">
        <v>344</v>
      </c>
      <c r="C113" s="63" t="s">
        <v>345</v>
      </c>
      <c r="D113" s="63" t="s">
        <v>686</v>
      </c>
      <c r="E113" s="64" t="s">
        <v>476</v>
      </c>
      <c r="F113" s="65" t="s">
        <v>50</v>
      </c>
      <c r="G113" s="65" t="s">
        <v>461</v>
      </c>
      <c r="H113" s="65" t="s">
        <v>477</v>
      </c>
      <c r="I113" s="67">
        <v>43952</v>
      </c>
      <c r="J113" s="65" t="s">
        <v>478</v>
      </c>
      <c r="K113" s="87" t="s">
        <v>88</v>
      </c>
      <c r="L113" s="87" t="s">
        <v>475</v>
      </c>
      <c r="M113" s="155"/>
      <c r="N113" s="99"/>
      <c r="O113" s="97"/>
      <c r="P113" s="142"/>
      <c r="Q113" s="99"/>
      <c r="R113" s="99"/>
      <c r="S113" s="99"/>
      <c r="T113" s="99"/>
      <c r="U113" s="99"/>
      <c r="V113" s="99"/>
      <c r="W113" s="142"/>
      <c r="X113" s="142"/>
      <c r="Y113" s="111"/>
      <c r="Z113" s="99"/>
      <c r="AA113" s="100"/>
      <c r="AB113" s="74"/>
      <c r="AC113" s="101"/>
      <c r="AD113" s="102"/>
      <c r="AE113" s="102"/>
      <c r="AF113" s="99"/>
      <c r="AG113" s="99"/>
      <c r="AH113" s="103"/>
      <c r="AI113" s="104"/>
      <c r="AJ113" s="102"/>
      <c r="AK113" s="99"/>
      <c r="AL113" s="99"/>
      <c r="AM113" s="99"/>
      <c r="AN113" s="99"/>
      <c r="AO113" s="99"/>
      <c r="AP113" s="107">
        <v>1</v>
      </c>
      <c r="AQ113" s="79">
        <f t="shared" si="5"/>
        <v>1</v>
      </c>
      <c r="AR113" s="80">
        <f t="shared" si="4"/>
        <v>3.3333333333333333E-2</v>
      </c>
      <c r="AS113" s="79"/>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8"/>
      <c r="FX113" s="8"/>
      <c r="FY113" s="8"/>
      <c r="FZ113" s="8"/>
      <c r="GA113" s="8"/>
      <c r="GB113" s="8"/>
      <c r="GC113" s="8"/>
      <c r="GD113" s="8"/>
      <c r="GE113" s="8"/>
      <c r="GF113" s="8"/>
      <c r="GG113" s="8"/>
      <c r="GH113" s="8"/>
      <c r="GI113" s="8"/>
      <c r="GJ113" s="8"/>
      <c r="GK113" s="8"/>
      <c r="GL113" s="8"/>
    </row>
    <row r="114" spans="1:194" s="13" customFormat="1" ht="12.4" customHeight="1" x14ac:dyDescent="0.25">
      <c r="A114" s="81">
        <v>146</v>
      </c>
      <c r="B114" s="63" t="s">
        <v>344</v>
      </c>
      <c r="C114" s="63" t="s">
        <v>345</v>
      </c>
      <c r="D114" s="63" t="s">
        <v>686</v>
      </c>
      <c r="E114" s="64" t="s">
        <v>695</v>
      </c>
      <c r="F114" s="65" t="s">
        <v>50</v>
      </c>
      <c r="G114" s="65" t="s">
        <v>461</v>
      </c>
      <c r="H114" s="65" t="s">
        <v>480</v>
      </c>
      <c r="I114" s="67">
        <v>43936</v>
      </c>
      <c r="J114" s="65" t="s">
        <v>481</v>
      </c>
      <c r="K114" s="87" t="s">
        <v>88</v>
      </c>
      <c r="L114" s="87" t="s">
        <v>482</v>
      </c>
      <c r="M114" s="95"/>
      <c r="N114" s="96"/>
      <c r="O114" s="97">
        <v>1</v>
      </c>
      <c r="P114" s="147"/>
      <c r="Q114" s="98"/>
      <c r="R114" s="99"/>
      <c r="S114" s="99"/>
      <c r="T114" s="99"/>
      <c r="U114" s="99"/>
      <c r="V114" s="99"/>
      <c r="W114" s="99"/>
      <c r="X114" s="99"/>
      <c r="Y114" s="99">
        <v>1</v>
      </c>
      <c r="Z114" s="99"/>
      <c r="AA114" s="100"/>
      <c r="AB114" s="74"/>
      <c r="AC114" s="101"/>
      <c r="AD114" s="102"/>
      <c r="AE114" s="102"/>
      <c r="AF114" s="99"/>
      <c r="AG114" s="99"/>
      <c r="AH114" s="103"/>
      <c r="AI114" s="104"/>
      <c r="AJ114" s="102"/>
      <c r="AK114" s="99"/>
      <c r="AL114" s="99"/>
      <c r="AM114" s="99"/>
      <c r="AN114" s="106"/>
      <c r="AO114" s="99"/>
      <c r="AP114" s="107"/>
      <c r="AQ114" s="79">
        <f t="shared" si="5"/>
        <v>2</v>
      </c>
      <c r="AR114" s="80">
        <f t="shared" si="4"/>
        <v>6.6666666666666666E-2</v>
      </c>
      <c r="AS114" s="79"/>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8"/>
      <c r="EB114" s="8"/>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10"/>
      <c r="FX114" s="10"/>
      <c r="FY114" s="10"/>
      <c r="FZ114" s="10"/>
      <c r="GA114" s="10"/>
      <c r="GB114" s="10"/>
      <c r="GC114" s="10"/>
      <c r="GD114" s="10"/>
      <c r="GE114" s="10"/>
      <c r="GF114" s="10"/>
      <c r="GG114" s="10"/>
      <c r="GH114" s="10"/>
      <c r="GI114" s="10"/>
      <c r="GJ114" s="10"/>
      <c r="GK114" s="10"/>
      <c r="GL114" s="10"/>
    </row>
    <row r="115" spans="1:194" s="13" customFormat="1" ht="12.4" customHeight="1" x14ac:dyDescent="0.25">
      <c r="A115" s="81">
        <v>148</v>
      </c>
      <c r="B115" s="81" t="s">
        <v>344</v>
      </c>
      <c r="C115" s="81" t="s">
        <v>345</v>
      </c>
      <c r="D115" s="63" t="s">
        <v>686</v>
      </c>
      <c r="E115" s="64" t="s">
        <v>483</v>
      </c>
      <c r="F115" s="83" t="s">
        <v>50</v>
      </c>
      <c r="G115" s="83" t="s">
        <v>484</v>
      </c>
      <c r="H115" s="65" t="s">
        <v>485</v>
      </c>
      <c r="I115" s="84">
        <v>43976</v>
      </c>
      <c r="J115" s="83" t="s">
        <v>486</v>
      </c>
      <c r="K115" s="90" t="s">
        <v>106</v>
      </c>
      <c r="L115" s="90" t="s">
        <v>432</v>
      </c>
      <c r="M115" s="140"/>
      <c r="N115" s="99"/>
      <c r="O115" s="102">
        <v>1</v>
      </c>
      <c r="P115" s="141"/>
      <c r="Q115" s="142"/>
      <c r="R115" s="99">
        <v>1</v>
      </c>
      <c r="S115" s="99">
        <v>1</v>
      </c>
      <c r="T115" s="99">
        <v>1</v>
      </c>
      <c r="U115" s="99">
        <v>1</v>
      </c>
      <c r="V115" s="99">
        <v>1</v>
      </c>
      <c r="W115" s="99">
        <v>1</v>
      </c>
      <c r="X115" s="142">
        <v>1</v>
      </c>
      <c r="Y115" s="142"/>
      <c r="Z115" s="111"/>
      <c r="AA115" s="100"/>
      <c r="AB115" s="91">
        <v>1</v>
      </c>
      <c r="AC115" s="101">
        <v>1</v>
      </c>
      <c r="AD115" s="102"/>
      <c r="AE115" s="102"/>
      <c r="AF115" s="99">
        <v>1</v>
      </c>
      <c r="AG115" s="99"/>
      <c r="AH115" s="103"/>
      <c r="AI115" s="104">
        <v>1</v>
      </c>
      <c r="AJ115" s="102"/>
      <c r="AK115" s="99">
        <v>1</v>
      </c>
      <c r="AL115" s="99"/>
      <c r="AM115" s="99"/>
      <c r="AN115" s="99"/>
      <c r="AO115" s="99">
        <v>1</v>
      </c>
      <c r="AP115" s="107">
        <v>1</v>
      </c>
      <c r="AQ115" s="79">
        <f t="shared" si="5"/>
        <v>15</v>
      </c>
      <c r="AR115" s="80">
        <f t="shared" si="4"/>
        <v>0.5</v>
      </c>
      <c r="AS115" s="79"/>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8"/>
      <c r="EB115" s="8"/>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10"/>
      <c r="FX115" s="10"/>
      <c r="FY115" s="10"/>
      <c r="FZ115" s="10"/>
      <c r="GA115" s="10"/>
      <c r="GB115" s="10"/>
      <c r="GC115" s="10"/>
      <c r="GD115" s="10"/>
      <c r="GE115" s="10"/>
      <c r="GF115" s="10"/>
      <c r="GG115" s="10"/>
      <c r="GH115" s="10"/>
      <c r="GI115" s="10"/>
      <c r="GJ115" s="10"/>
      <c r="GK115" s="10"/>
      <c r="GL115" s="10"/>
    </row>
    <row r="116" spans="1:194" s="13" customFormat="1" ht="12.4" customHeight="1" x14ac:dyDescent="0.25">
      <c r="A116" s="81">
        <v>149</v>
      </c>
      <c r="B116" s="63" t="s">
        <v>344</v>
      </c>
      <c r="C116" s="63" t="s">
        <v>345</v>
      </c>
      <c r="D116" s="63" t="s">
        <v>686</v>
      </c>
      <c r="E116" s="64" t="s">
        <v>487</v>
      </c>
      <c r="F116" s="65" t="s">
        <v>488</v>
      </c>
      <c r="G116" s="65" t="s">
        <v>484</v>
      </c>
      <c r="H116" s="66" t="s">
        <v>489</v>
      </c>
      <c r="I116" s="115">
        <v>43965</v>
      </c>
      <c r="J116" s="65" t="s">
        <v>490</v>
      </c>
      <c r="K116" s="92" t="s">
        <v>106</v>
      </c>
      <c r="L116" s="90" t="s">
        <v>432</v>
      </c>
      <c r="M116" s="140"/>
      <c r="N116" s="99"/>
      <c r="O116" s="102">
        <v>1</v>
      </c>
      <c r="P116" s="141"/>
      <c r="Q116" s="142"/>
      <c r="R116" s="99"/>
      <c r="S116" s="99"/>
      <c r="T116" s="99"/>
      <c r="U116" s="99"/>
      <c r="V116" s="99"/>
      <c r="W116" s="99">
        <v>1</v>
      </c>
      <c r="X116" s="142">
        <v>1</v>
      </c>
      <c r="Y116" s="142"/>
      <c r="Z116" s="111"/>
      <c r="AA116" s="100"/>
      <c r="AB116" s="74">
        <v>1</v>
      </c>
      <c r="AC116" s="101">
        <v>1</v>
      </c>
      <c r="AD116" s="102"/>
      <c r="AE116" s="102"/>
      <c r="AF116" s="99">
        <v>1</v>
      </c>
      <c r="AG116" s="99"/>
      <c r="AH116" s="103"/>
      <c r="AI116" s="104"/>
      <c r="AJ116" s="102"/>
      <c r="AK116" s="99"/>
      <c r="AL116" s="99"/>
      <c r="AM116" s="99">
        <v>1</v>
      </c>
      <c r="AN116" s="99"/>
      <c r="AO116" s="99"/>
      <c r="AP116" s="107"/>
      <c r="AQ116" s="79">
        <f t="shared" si="5"/>
        <v>7</v>
      </c>
      <c r="AR116" s="80">
        <f t="shared" si="4"/>
        <v>0.23333333333333334</v>
      </c>
      <c r="AS116" s="79"/>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8"/>
      <c r="EB116" s="8"/>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10"/>
      <c r="FX116" s="10"/>
      <c r="FY116" s="10"/>
      <c r="FZ116" s="10"/>
      <c r="GA116" s="10"/>
      <c r="GB116" s="10"/>
      <c r="GC116" s="10"/>
      <c r="GD116" s="10"/>
      <c r="GE116" s="10"/>
      <c r="GF116" s="10"/>
      <c r="GG116" s="10"/>
      <c r="GH116" s="10"/>
      <c r="GI116" s="10"/>
      <c r="GJ116" s="10"/>
      <c r="GK116" s="10"/>
      <c r="GL116" s="10"/>
    </row>
    <row r="117" spans="1:194" s="14" customFormat="1" ht="12.4" customHeight="1" x14ac:dyDescent="0.25">
      <c r="A117" s="81">
        <v>150</v>
      </c>
      <c r="B117" s="81" t="s">
        <v>344</v>
      </c>
      <c r="C117" s="81" t="s">
        <v>345</v>
      </c>
      <c r="D117" s="63" t="s">
        <v>686</v>
      </c>
      <c r="E117" s="82" t="s">
        <v>491</v>
      </c>
      <c r="F117" s="83" t="s">
        <v>488</v>
      </c>
      <c r="G117" s="82" t="s">
        <v>484</v>
      </c>
      <c r="H117" s="118" t="s">
        <v>492</v>
      </c>
      <c r="I117" s="84">
        <v>43964</v>
      </c>
      <c r="J117" s="82" t="s">
        <v>493</v>
      </c>
      <c r="K117" s="92" t="s">
        <v>106</v>
      </c>
      <c r="L117" s="92" t="s">
        <v>494</v>
      </c>
      <c r="M117" s="104"/>
      <c r="N117" s="99">
        <v>1</v>
      </c>
      <c r="O117" s="102"/>
      <c r="P117" s="99"/>
      <c r="Q117" s="99"/>
      <c r="R117" s="99"/>
      <c r="S117" s="99"/>
      <c r="T117" s="99"/>
      <c r="U117" s="99"/>
      <c r="V117" s="99"/>
      <c r="W117" s="99"/>
      <c r="X117" s="99"/>
      <c r="Y117" s="111">
        <v>1</v>
      </c>
      <c r="Z117" s="99"/>
      <c r="AA117" s="100">
        <v>1</v>
      </c>
      <c r="AB117" s="74">
        <v>1</v>
      </c>
      <c r="AC117" s="101"/>
      <c r="AD117" s="102"/>
      <c r="AE117" s="102"/>
      <c r="AF117" s="99"/>
      <c r="AG117" s="99"/>
      <c r="AH117" s="103"/>
      <c r="AI117" s="104"/>
      <c r="AJ117" s="102"/>
      <c r="AK117" s="99"/>
      <c r="AL117" s="99">
        <v>1</v>
      </c>
      <c r="AM117" s="99">
        <v>1</v>
      </c>
      <c r="AN117" s="99"/>
      <c r="AO117" s="99"/>
      <c r="AP117" s="107"/>
      <c r="AQ117" s="79">
        <f t="shared" si="5"/>
        <v>6</v>
      </c>
      <c r="AR117" s="80">
        <f t="shared" si="4"/>
        <v>0.2</v>
      </c>
      <c r="AS117" s="79"/>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8"/>
      <c r="EB117" s="8"/>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10"/>
      <c r="FX117" s="10"/>
      <c r="FY117" s="10"/>
      <c r="FZ117" s="10"/>
      <c r="GA117" s="10"/>
      <c r="GB117" s="10"/>
      <c r="GC117" s="10"/>
      <c r="GD117" s="10"/>
      <c r="GE117" s="10"/>
      <c r="GF117" s="10"/>
      <c r="GG117" s="10"/>
      <c r="GH117" s="10"/>
      <c r="GI117" s="10"/>
      <c r="GJ117" s="10"/>
      <c r="GK117" s="10"/>
      <c r="GL117" s="10"/>
    </row>
    <row r="118" spans="1:194" s="14" customFormat="1" ht="12.4" customHeight="1" x14ac:dyDescent="0.25">
      <c r="A118" s="81">
        <v>151</v>
      </c>
      <c r="B118" s="81" t="s">
        <v>344</v>
      </c>
      <c r="C118" s="81" t="s">
        <v>345</v>
      </c>
      <c r="D118" s="63" t="s">
        <v>686</v>
      </c>
      <c r="E118" s="64" t="s">
        <v>495</v>
      </c>
      <c r="F118" s="83" t="s">
        <v>275</v>
      </c>
      <c r="G118" s="83" t="s">
        <v>496</v>
      </c>
      <c r="H118" s="65" t="s">
        <v>497</v>
      </c>
      <c r="I118" s="84">
        <v>43964</v>
      </c>
      <c r="J118" s="83" t="s">
        <v>498</v>
      </c>
      <c r="K118" s="87" t="s">
        <v>88</v>
      </c>
      <c r="L118" s="87" t="s">
        <v>499</v>
      </c>
      <c r="M118" s="140"/>
      <c r="N118" s="99"/>
      <c r="O118" s="102"/>
      <c r="P118" s="141">
        <v>1</v>
      </c>
      <c r="Q118" s="142"/>
      <c r="R118" s="99"/>
      <c r="S118" s="99">
        <v>1</v>
      </c>
      <c r="T118" s="99"/>
      <c r="U118" s="99">
        <v>1</v>
      </c>
      <c r="V118" s="99"/>
      <c r="W118" s="99">
        <v>1</v>
      </c>
      <c r="X118" s="142">
        <v>1</v>
      </c>
      <c r="Y118" s="142">
        <v>1</v>
      </c>
      <c r="Z118" s="111"/>
      <c r="AA118" s="100"/>
      <c r="AB118" s="74"/>
      <c r="AC118" s="101"/>
      <c r="AD118" s="102">
        <v>1</v>
      </c>
      <c r="AE118" s="102">
        <v>1</v>
      </c>
      <c r="AF118" s="99">
        <v>1</v>
      </c>
      <c r="AG118" s="99"/>
      <c r="AH118" s="103"/>
      <c r="AI118" s="104">
        <v>1</v>
      </c>
      <c r="AJ118" s="102">
        <v>1</v>
      </c>
      <c r="AK118" s="99">
        <v>1</v>
      </c>
      <c r="AL118" s="99"/>
      <c r="AM118" s="99"/>
      <c r="AN118" s="99"/>
      <c r="AO118" s="99">
        <v>1</v>
      </c>
      <c r="AP118" s="107">
        <v>1</v>
      </c>
      <c r="AQ118" s="79">
        <f t="shared" si="5"/>
        <v>14</v>
      </c>
      <c r="AR118" s="80">
        <f t="shared" si="4"/>
        <v>0.46666666666666667</v>
      </c>
      <c r="AS118" s="79"/>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8"/>
      <c r="EB118" s="8"/>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10"/>
      <c r="FX118" s="10"/>
      <c r="FY118" s="10"/>
      <c r="FZ118" s="10"/>
      <c r="GA118" s="10"/>
      <c r="GB118" s="10"/>
      <c r="GC118" s="10"/>
      <c r="GD118" s="10"/>
      <c r="GE118" s="10"/>
      <c r="GF118" s="10"/>
      <c r="GG118" s="10"/>
      <c r="GH118" s="10"/>
      <c r="GI118" s="10"/>
      <c r="GJ118" s="10"/>
      <c r="GK118" s="10"/>
      <c r="GL118" s="10"/>
    </row>
    <row r="119" spans="1:194" s="12" customFormat="1" ht="12.4" customHeight="1" x14ac:dyDescent="0.25">
      <c r="A119" s="81">
        <v>152</v>
      </c>
      <c r="B119" s="81" t="s">
        <v>344</v>
      </c>
      <c r="C119" s="81" t="s">
        <v>345</v>
      </c>
      <c r="D119" s="63" t="s">
        <v>686</v>
      </c>
      <c r="E119" s="82" t="s">
        <v>500</v>
      </c>
      <c r="F119" s="65" t="s">
        <v>501</v>
      </c>
      <c r="G119" s="82" t="s">
        <v>502</v>
      </c>
      <c r="H119" s="66" t="s">
        <v>503</v>
      </c>
      <c r="I119" s="139">
        <v>43939</v>
      </c>
      <c r="J119" s="83" t="s">
        <v>504</v>
      </c>
      <c r="K119" s="86" t="s">
        <v>58</v>
      </c>
      <c r="L119" s="86" t="s">
        <v>85</v>
      </c>
      <c r="M119" s="104">
        <v>1</v>
      </c>
      <c r="N119" s="99"/>
      <c r="O119" s="102">
        <v>1</v>
      </c>
      <c r="P119" s="97">
        <v>1</v>
      </c>
      <c r="Q119" s="142">
        <v>1</v>
      </c>
      <c r="R119" s="99"/>
      <c r="S119" s="99"/>
      <c r="T119" s="99"/>
      <c r="U119" s="99"/>
      <c r="V119" s="99"/>
      <c r="W119" s="99"/>
      <c r="X119" s="142"/>
      <c r="Y119" s="142"/>
      <c r="Z119" s="111"/>
      <c r="AA119" s="100"/>
      <c r="AB119" s="74"/>
      <c r="AC119" s="101"/>
      <c r="AD119" s="102"/>
      <c r="AE119" s="102"/>
      <c r="AF119" s="99"/>
      <c r="AG119" s="99"/>
      <c r="AH119" s="103"/>
      <c r="AI119" s="104"/>
      <c r="AJ119" s="102"/>
      <c r="AK119" s="99"/>
      <c r="AL119" s="99">
        <v>1</v>
      </c>
      <c r="AM119" s="99"/>
      <c r="AN119" s="99"/>
      <c r="AO119" s="99"/>
      <c r="AP119" s="107"/>
      <c r="AQ119" s="79">
        <f t="shared" si="5"/>
        <v>5</v>
      </c>
      <c r="AR119" s="80">
        <f t="shared" si="4"/>
        <v>0.16666666666666666</v>
      </c>
      <c r="AS119" s="79"/>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8"/>
      <c r="FX119" s="8"/>
      <c r="FY119" s="8"/>
      <c r="FZ119" s="8"/>
      <c r="GA119" s="8"/>
      <c r="GB119" s="8"/>
      <c r="GC119" s="8"/>
      <c r="GD119" s="8"/>
      <c r="GE119" s="8"/>
      <c r="GF119" s="8"/>
      <c r="GG119" s="8"/>
      <c r="GH119" s="8"/>
      <c r="GI119" s="8"/>
      <c r="GJ119" s="8"/>
      <c r="GK119" s="8"/>
      <c r="GL119" s="8"/>
    </row>
    <row r="120" spans="1:194" s="12" customFormat="1" ht="12.4" customHeight="1" x14ac:dyDescent="0.25">
      <c r="A120" s="81">
        <v>153</v>
      </c>
      <c r="B120" s="81" t="s">
        <v>344</v>
      </c>
      <c r="C120" s="81" t="s">
        <v>345</v>
      </c>
      <c r="D120" s="63" t="s">
        <v>686</v>
      </c>
      <c r="E120" s="82" t="s">
        <v>505</v>
      </c>
      <c r="F120" s="83" t="s">
        <v>424</v>
      </c>
      <c r="G120" s="82" t="s">
        <v>506</v>
      </c>
      <c r="H120" s="64" t="s">
        <v>507</v>
      </c>
      <c r="I120" s="84">
        <v>43932</v>
      </c>
      <c r="J120" s="82" t="s">
        <v>508</v>
      </c>
      <c r="K120" s="87" t="s">
        <v>88</v>
      </c>
      <c r="L120" s="87" t="s">
        <v>509</v>
      </c>
      <c r="M120" s="140"/>
      <c r="N120" s="99"/>
      <c r="O120" s="164"/>
      <c r="P120" s="165"/>
      <c r="Q120" s="98"/>
      <c r="R120" s="99"/>
      <c r="S120" s="99"/>
      <c r="T120" s="99"/>
      <c r="U120" s="99"/>
      <c r="V120" s="99"/>
      <c r="W120" s="99"/>
      <c r="X120" s="99"/>
      <c r="Y120" s="99">
        <v>1</v>
      </c>
      <c r="Z120" s="99"/>
      <c r="AA120" s="100">
        <v>1</v>
      </c>
      <c r="AB120" s="74"/>
      <c r="AC120" s="101"/>
      <c r="AD120" s="102"/>
      <c r="AE120" s="102"/>
      <c r="AF120" s="99"/>
      <c r="AG120" s="99"/>
      <c r="AH120" s="103"/>
      <c r="AI120" s="104">
        <v>1</v>
      </c>
      <c r="AJ120" s="102"/>
      <c r="AK120" s="99"/>
      <c r="AL120" s="99"/>
      <c r="AM120" s="99"/>
      <c r="AN120" s="106">
        <v>1</v>
      </c>
      <c r="AO120" s="99"/>
      <c r="AP120" s="107"/>
      <c r="AQ120" s="79">
        <f t="shared" si="5"/>
        <v>4</v>
      </c>
      <c r="AR120" s="80">
        <f t="shared" si="4"/>
        <v>0.13333333333333333</v>
      </c>
      <c r="AS120" s="79"/>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8"/>
      <c r="FX120" s="8"/>
      <c r="FY120" s="8"/>
      <c r="FZ120" s="8"/>
      <c r="GA120" s="8"/>
      <c r="GB120" s="8"/>
      <c r="GC120" s="8"/>
      <c r="GD120" s="8"/>
      <c r="GE120" s="8"/>
      <c r="GF120" s="8"/>
      <c r="GG120" s="8"/>
      <c r="GH120" s="8"/>
      <c r="GI120" s="8"/>
      <c r="GJ120" s="8"/>
      <c r="GK120" s="8"/>
      <c r="GL120" s="8"/>
    </row>
    <row r="121" spans="1:194" s="12" customFormat="1" ht="12.4" customHeight="1" x14ac:dyDescent="0.25">
      <c r="A121" s="81">
        <v>155</v>
      </c>
      <c r="B121" s="63" t="s">
        <v>344</v>
      </c>
      <c r="C121" s="63" t="s">
        <v>345</v>
      </c>
      <c r="D121" s="63" t="s">
        <v>686</v>
      </c>
      <c r="E121" s="64" t="s">
        <v>510</v>
      </c>
      <c r="F121" s="65" t="s">
        <v>50</v>
      </c>
      <c r="G121" s="65" t="s">
        <v>511</v>
      </c>
      <c r="H121" s="66" t="s">
        <v>512</v>
      </c>
      <c r="I121" s="67">
        <v>43926</v>
      </c>
      <c r="J121" s="118" t="s">
        <v>513</v>
      </c>
      <c r="K121" s="116" t="s">
        <v>50</v>
      </c>
      <c r="L121" s="116" t="s">
        <v>81</v>
      </c>
      <c r="M121" s="140"/>
      <c r="N121" s="99"/>
      <c r="O121" s="102">
        <v>1</v>
      </c>
      <c r="P121" s="97"/>
      <c r="Q121" s="142"/>
      <c r="R121" s="99"/>
      <c r="S121" s="99"/>
      <c r="T121" s="99"/>
      <c r="U121" s="99">
        <v>1</v>
      </c>
      <c r="V121" s="99">
        <v>1</v>
      </c>
      <c r="W121" s="99">
        <v>1</v>
      </c>
      <c r="X121" s="142">
        <v>1</v>
      </c>
      <c r="Y121" s="142"/>
      <c r="Z121" s="111"/>
      <c r="AA121" s="100"/>
      <c r="AB121" s="91"/>
      <c r="AC121" s="101"/>
      <c r="AD121" s="102"/>
      <c r="AE121" s="102"/>
      <c r="AF121" s="99"/>
      <c r="AG121" s="99"/>
      <c r="AH121" s="103"/>
      <c r="AI121" s="104"/>
      <c r="AJ121" s="102"/>
      <c r="AK121" s="99"/>
      <c r="AL121" s="99"/>
      <c r="AM121" s="99"/>
      <c r="AN121" s="99"/>
      <c r="AO121" s="99"/>
      <c r="AP121" s="107"/>
      <c r="AQ121" s="79">
        <f t="shared" si="5"/>
        <v>5</v>
      </c>
      <c r="AR121" s="80">
        <f t="shared" si="4"/>
        <v>0.16666666666666666</v>
      </c>
      <c r="AS121" s="79"/>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8"/>
      <c r="FX121" s="8"/>
      <c r="FY121" s="8"/>
      <c r="FZ121" s="8"/>
      <c r="GA121" s="8"/>
      <c r="GB121" s="8"/>
      <c r="GC121" s="8"/>
      <c r="GD121" s="8"/>
      <c r="GE121" s="8"/>
      <c r="GF121" s="8"/>
      <c r="GG121" s="8"/>
      <c r="GH121" s="8"/>
      <c r="GI121" s="8"/>
      <c r="GJ121" s="8"/>
      <c r="GK121" s="8"/>
      <c r="GL121" s="8"/>
    </row>
    <row r="122" spans="1:194" s="11" customFormat="1" ht="12.4" customHeight="1" x14ac:dyDescent="0.25">
      <c r="A122" s="81">
        <v>156</v>
      </c>
      <c r="B122" s="63" t="s">
        <v>344</v>
      </c>
      <c r="C122" s="63" t="s">
        <v>345</v>
      </c>
      <c r="D122" s="63" t="s">
        <v>686</v>
      </c>
      <c r="E122" s="64" t="s">
        <v>514</v>
      </c>
      <c r="F122" s="65" t="s">
        <v>50</v>
      </c>
      <c r="G122" s="65" t="s">
        <v>461</v>
      </c>
      <c r="H122" s="66" t="s">
        <v>515</v>
      </c>
      <c r="I122" s="67">
        <v>43919</v>
      </c>
      <c r="J122" s="118" t="s">
        <v>516</v>
      </c>
      <c r="K122" s="166" t="s">
        <v>88</v>
      </c>
      <c r="L122" s="166" t="s">
        <v>517</v>
      </c>
      <c r="M122" s="140"/>
      <c r="N122" s="99"/>
      <c r="O122" s="102"/>
      <c r="P122" s="97"/>
      <c r="Q122" s="142"/>
      <c r="R122" s="99"/>
      <c r="S122" s="99"/>
      <c r="T122" s="99"/>
      <c r="U122" s="99">
        <v>1</v>
      </c>
      <c r="V122" s="99"/>
      <c r="W122" s="99"/>
      <c r="X122" s="142">
        <v>1</v>
      </c>
      <c r="Y122" s="142">
        <v>1</v>
      </c>
      <c r="Z122" s="111"/>
      <c r="AA122" s="100"/>
      <c r="AB122" s="91"/>
      <c r="AC122" s="101"/>
      <c r="AD122" s="102"/>
      <c r="AE122" s="102"/>
      <c r="AF122" s="99"/>
      <c r="AG122" s="99"/>
      <c r="AH122" s="103"/>
      <c r="AI122" s="104"/>
      <c r="AJ122" s="102"/>
      <c r="AK122" s="99"/>
      <c r="AL122" s="99"/>
      <c r="AM122" s="99"/>
      <c r="AN122" s="99"/>
      <c r="AO122" s="99"/>
      <c r="AP122" s="107"/>
      <c r="AQ122" s="79">
        <f t="shared" si="5"/>
        <v>3</v>
      </c>
      <c r="AR122" s="80">
        <f t="shared" si="4"/>
        <v>0.1</v>
      </c>
      <c r="AS122" s="79"/>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8"/>
      <c r="EB122" s="8"/>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row>
    <row r="123" spans="1:194" s="9" customFormat="1" ht="12.4" customHeight="1" x14ac:dyDescent="0.25">
      <c r="A123" s="81">
        <v>157</v>
      </c>
      <c r="B123" s="63" t="s">
        <v>344</v>
      </c>
      <c r="C123" s="63" t="s">
        <v>345</v>
      </c>
      <c r="D123" s="63" t="s">
        <v>686</v>
      </c>
      <c r="E123" s="64" t="s">
        <v>479</v>
      </c>
      <c r="F123" s="65" t="s">
        <v>50</v>
      </c>
      <c r="G123" s="65" t="s">
        <v>518</v>
      </c>
      <c r="H123" s="66" t="s">
        <v>519</v>
      </c>
      <c r="I123" s="67">
        <v>43910</v>
      </c>
      <c r="J123" s="118" t="s">
        <v>520</v>
      </c>
      <c r="K123" s="116" t="s">
        <v>50</v>
      </c>
      <c r="L123" s="116" t="s">
        <v>521</v>
      </c>
      <c r="M123" s="140"/>
      <c r="N123" s="99"/>
      <c r="O123" s="99">
        <v>1</v>
      </c>
      <c r="P123" s="141"/>
      <c r="Q123" s="142"/>
      <c r="R123" s="99"/>
      <c r="S123" s="99"/>
      <c r="T123" s="99"/>
      <c r="U123" s="99">
        <v>1</v>
      </c>
      <c r="V123" s="99"/>
      <c r="W123" s="99"/>
      <c r="X123" s="142"/>
      <c r="Y123" s="142"/>
      <c r="Z123" s="111"/>
      <c r="AA123" s="100"/>
      <c r="AB123" s="91"/>
      <c r="AC123" s="101"/>
      <c r="AD123" s="102"/>
      <c r="AE123" s="99"/>
      <c r="AF123" s="99"/>
      <c r="AG123" s="99"/>
      <c r="AH123" s="103"/>
      <c r="AI123" s="102">
        <v>1</v>
      </c>
      <c r="AJ123" s="99">
        <v>1</v>
      </c>
      <c r="AK123" s="99"/>
      <c r="AL123" s="99"/>
      <c r="AM123" s="99"/>
      <c r="AN123" s="99"/>
      <c r="AO123" s="99">
        <v>1</v>
      </c>
      <c r="AP123" s="107"/>
      <c r="AQ123" s="79">
        <f t="shared" si="5"/>
        <v>5</v>
      </c>
      <c r="AR123" s="80">
        <f t="shared" si="4"/>
        <v>0.16666666666666666</v>
      </c>
      <c r="AS123" s="79"/>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8"/>
      <c r="EB123" s="8"/>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row>
    <row r="124" spans="1:194" s="9" customFormat="1" ht="12.4" customHeight="1" x14ac:dyDescent="0.25">
      <c r="A124" s="81">
        <v>158</v>
      </c>
      <c r="B124" s="63" t="s">
        <v>344</v>
      </c>
      <c r="C124" s="63" t="s">
        <v>345</v>
      </c>
      <c r="D124" s="63" t="s">
        <v>686</v>
      </c>
      <c r="E124" s="64" t="s">
        <v>522</v>
      </c>
      <c r="F124" s="65" t="s">
        <v>275</v>
      </c>
      <c r="G124" s="65" t="s">
        <v>523</v>
      </c>
      <c r="H124" s="66" t="s">
        <v>524</v>
      </c>
      <c r="I124" s="115" t="s">
        <v>463</v>
      </c>
      <c r="J124" s="118" t="s">
        <v>525</v>
      </c>
      <c r="K124" s="166" t="s">
        <v>88</v>
      </c>
      <c r="L124" s="166" t="s">
        <v>526</v>
      </c>
      <c r="M124" s="140"/>
      <c r="N124" s="99"/>
      <c r="O124" s="99">
        <v>1</v>
      </c>
      <c r="P124" s="141"/>
      <c r="Q124" s="142"/>
      <c r="R124" s="99"/>
      <c r="S124" s="99"/>
      <c r="T124" s="99"/>
      <c r="U124" s="99"/>
      <c r="V124" s="99"/>
      <c r="W124" s="99"/>
      <c r="X124" s="142"/>
      <c r="Y124" s="142">
        <v>1</v>
      </c>
      <c r="Z124" s="111"/>
      <c r="AA124" s="100"/>
      <c r="AB124" s="91"/>
      <c r="AC124" s="101">
        <v>1</v>
      </c>
      <c r="AD124" s="102"/>
      <c r="AE124" s="99"/>
      <c r="AF124" s="99"/>
      <c r="AG124" s="99"/>
      <c r="AH124" s="103"/>
      <c r="AI124" s="102">
        <v>1</v>
      </c>
      <c r="AJ124" s="99"/>
      <c r="AK124" s="99"/>
      <c r="AL124" s="99"/>
      <c r="AM124" s="99"/>
      <c r="AN124" s="99"/>
      <c r="AO124" s="99">
        <v>1</v>
      </c>
      <c r="AP124" s="107"/>
      <c r="AQ124" s="79">
        <f t="shared" si="5"/>
        <v>5</v>
      </c>
      <c r="AR124" s="80">
        <f t="shared" si="4"/>
        <v>0.16666666666666666</v>
      </c>
      <c r="AS124" s="79"/>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8"/>
      <c r="EB124" s="8"/>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row>
    <row r="125" spans="1:194" s="9" customFormat="1" ht="12.4" customHeight="1" x14ac:dyDescent="0.25">
      <c r="A125" s="134">
        <v>159</v>
      </c>
      <c r="B125" s="167" t="s">
        <v>344</v>
      </c>
      <c r="C125" s="167" t="s">
        <v>345</v>
      </c>
      <c r="D125" s="167" t="s">
        <v>686</v>
      </c>
      <c r="E125" s="123" t="s">
        <v>527</v>
      </c>
      <c r="F125" s="137" t="s">
        <v>197</v>
      </c>
      <c r="G125" s="137" t="s">
        <v>528</v>
      </c>
      <c r="H125" s="168" t="s">
        <v>529</v>
      </c>
      <c r="I125" s="169">
        <v>43987</v>
      </c>
      <c r="J125" s="170" t="s">
        <v>530</v>
      </c>
      <c r="K125" s="171" t="s">
        <v>88</v>
      </c>
      <c r="L125" s="171" t="s">
        <v>15</v>
      </c>
      <c r="M125" s="172"/>
      <c r="N125" s="173"/>
      <c r="O125" s="173">
        <v>1</v>
      </c>
      <c r="P125" s="174">
        <v>1</v>
      </c>
      <c r="Q125" s="175"/>
      <c r="R125" s="173"/>
      <c r="S125" s="173"/>
      <c r="T125" s="173"/>
      <c r="U125" s="173">
        <v>1</v>
      </c>
      <c r="V125" s="173">
        <v>1</v>
      </c>
      <c r="W125" s="173">
        <v>1</v>
      </c>
      <c r="X125" s="175">
        <v>1</v>
      </c>
      <c r="Y125" s="175"/>
      <c r="Z125" s="176"/>
      <c r="AA125" s="177"/>
      <c r="AB125" s="178"/>
      <c r="AC125" s="179"/>
      <c r="AD125" s="180"/>
      <c r="AE125" s="173"/>
      <c r="AF125" s="173"/>
      <c r="AG125" s="173"/>
      <c r="AH125" s="181"/>
      <c r="AI125" s="180">
        <v>1</v>
      </c>
      <c r="AJ125" s="173"/>
      <c r="AK125" s="173"/>
      <c r="AL125" s="173"/>
      <c r="AM125" s="173"/>
      <c r="AN125" s="173"/>
      <c r="AO125" s="173"/>
      <c r="AP125" s="182"/>
      <c r="AQ125" s="183">
        <f t="shared" si="5"/>
        <v>7</v>
      </c>
      <c r="AR125" s="184">
        <f t="shared" si="4"/>
        <v>0.23333333333333334</v>
      </c>
      <c r="AS125" s="183"/>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8"/>
      <c r="EB125" s="8"/>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row>
    <row r="126" spans="1:194" s="49" customFormat="1" ht="12.4" customHeight="1" x14ac:dyDescent="0.25">
      <c r="A126" s="37"/>
      <c r="B126" s="38"/>
      <c r="C126" s="38"/>
      <c r="D126" s="38"/>
      <c r="E126" s="39"/>
      <c r="F126" s="40"/>
      <c r="G126" s="40"/>
      <c r="H126" s="41"/>
      <c r="I126" s="42"/>
      <c r="J126" s="43"/>
      <c r="K126" s="39"/>
      <c r="L126" s="39"/>
      <c r="M126" s="44"/>
      <c r="N126" s="37"/>
      <c r="O126" s="37"/>
      <c r="P126" s="45"/>
      <c r="Q126" s="46"/>
      <c r="R126" s="37"/>
      <c r="S126" s="37"/>
      <c r="T126" s="37"/>
      <c r="U126" s="37"/>
      <c r="V126" s="37"/>
      <c r="W126" s="37"/>
      <c r="X126" s="46"/>
      <c r="Y126" s="46"/>
      <c r="Z126" s="47"/>
      <c r="AA126" s="37"/>
      <c r="AB126" s="38"/>
      <c r="AC126" s="38"/>
      <c r="AD126" s="37"/>
      <c r="AE126" s="37"/>
      <c r="AF126" s="37"/>
      <c r="AG126" s="37"/>
      <c r="AH126" s="37"/>
      <c r="AI126" s="37"/>
      <c r="AJ126" s="37"/>
      <c r="AK126" s="37"/>
      <c r="AL126" s="37"/>
      <c r="AM126" s="37"/>
      <c r="AN126" s="37"/>
      <c r="AO126" s="37"/>
      <c r="AP126" s="38"/>
      <c r="AQ126" s="37"/>
      <c r="AR126" s="48"/>
      <c r="AS126" s="37"/>
    </row>
    <row r="127" spans="1:194" s="17" customFormat="1" x14ac:dyDescent="0.25">
      <c r="L127" s="27" t="s">
        <v>659</v>
      </c>
      <c r="M127" s="25">
        <f>SUM(M4:M125)</f>
        <v>15</v>
      </c>
      <c r="N127" s="26">
        <f>SUM(N4:N125)</f>
        <v>16</v>
      </c>
      <c r="O127" s="26">
        <f t="shared" ref="O127:Z127" si="6">SUM(O4:O125)</f>
        <v>87</v>
      </c>
      <c r="P127" s="26">
        <f t="shared" si="6"/>
        <v>33</v>
      </c>
      <c r="Q127" s="26">
        <f t="shared" si="6"/>
        <v>4</v>
      </c>
      <c r="R127" s="26">
        <f t="shared" si="6"/>
        <v>9</v>
      </c>
      <c r="S127" s="26">
        <f t="shared" si="6"/>
        <v>5</v>
      </c>
      <c r="T127" s="26">
        <f t="shared" si="6"/>
        <v>3</v>
      </c>
      <c r="U127" s="26">
        <f t="shared" si="6"/>
        <v>51</v>
      </c>
      <c r="V127" s="26">
        <f t="shared" si="6"/>
        <v>26</v>
      </c>
      <c r="W127" s="26">
        <f t="shared" si="6"/>
        <v>38</v>
      </c>
      <c r="X127" s="26">
        <f t="shared" si="6"/>
        <v>36</v>
      </c>
      <c r="Y127" s="26">
        <f t="shared" si="6"/>
        <v>21</v>
      </c>
      <c r="Z127" s="26">
        <f t="shared" si="6"/>
        <v>0</v>
      </c>
      <c r="AA127" s="28">
        <f>SUM(AA4:AA125)</f>
        <v>3</v>
      </c>
      <c r="AB127" s="25">
        <f>SUM(AB4:AB125)</f>
        <v>56</v>
      </c>
      <c r="AC127" s="26">
        <f>SUM(AC4:AC125)</f>
        <v>17</v>
      </c>
      <c r="AD127" s="26">
        <f t="shared" ref="AD127:AG127" si="7">SUM(AD4:AD125)</f>
        <v>8</v>
      </c>
      <c r="AE127" s="26">
        <f t="shared" si="7"/>
        <v>9</v>
      </c>
      <c r="AF127" s="26">
        <f t="shared" si="7"/>
        <v>21</v>
      </c>
      <c r="AG127" s="26">
        <f t="shared" si="7"/>
        <v>6</v>
      </c>
      <c r="AH127" s="28">
        <f>SUM(AH4:AH125)</f>
        <v>3</v>
      </c>
      <c r="AI127" s="25">
        <f>SUM(AI4:AI125)</f>
        <v>35</v>
      </c>
      <c r="AJ127" s="26">
        <f>SUM(AJ4:AJ125)</f>
        <v>25</v>
      </c>
      <c r="AK127" s="26">
        <f t="shared" ref="AK127:AO127" si="8">SUM(AK4:AK125)</f>
        <v>9</v>
      </c>
      <c r="AL127" s="26">
        <f t="shared" si="8"/>
        <v>19</v>
      </c>
      <c r="AM127" s="26">
        <f t="shared" si="8"/>
        <v>24</v>
      </c>
      <c r="AN127" s="26">
        <f t="shared" si="8"/>
        <v>17</v>
      </c>
      <c r="AO127" s="26">
        <f t="shared" si="8"/>
        <v>38</v>
      </c>
      <c r="AP127" s="29">
        <f>SUM(AP4:AP125)</f>
        <v>30</v>
      </c>
      <c r="AQ127" s="50"/>
      <c r="AR127" s="51"/>
      <c r="AS127" s="5"/>
    </row>
    <row r="128" spans="1:194" s="17" customFormat="1" x14ac:dyDescent="0.25">
      <c r="L128" s="27" t="s">
        <v>660</v>
      </c>
      <c r="M128" s="30">
        <f>M127/(ROWS(K4:K125))</f>
        <v>0.12295081967213115</v>
      </c>
      <c r="N128" s="31">
        <f>N127/(ROWS(L4:L125))</f>
        <v>0.13114754098360656</v>
      </c>
      <c r="O128" s="31">
        <f t="shared" ref="O128:Z128" si="9">O127/(ROWS(M4:M125))</f>
        <v>0.71311475409836067</v>
      </c>
      <c r="P128" s="31">
        <f t="shared" si="9"/>
        <v>0.27049180327868855</v>
      </c>
      <c r="Q128" s="31">
        <f t="shared" si="9"/>
        <v>3.2786885245901641E-2</v>
      </c>
      <c r="R128" s="31">
        <f t="shared" si="9"/>
        <v>7.3770491803278687E-2</v>
      </c>
      <c r="S128" s="31">
        <f t="shared" si="9"/>
        <v>4.0983606557377046E-2</v>
      </c>
      <c r="T128" s="31">
        <f t="shared" si="9"/>
        <v>2.4590163934426229E-2</v>
      </c>
      <c r="U128" s="31">
        <f t="shared" si="9"/>
        <v>0.41803278688524592</v>
      </c>
      <c r="V128" s="31">
        <f t="shared" si="9"/>
        <v>0.21311475409836064</v>
      </c>
      <c r="W128" s="31">
        <f t="shared" si="9"/>
        <v>0.31147540983606559</v>
      </c>
      <c r="X128" s="31">
        <f t="shared" si="9"/>
        <v>0.29508196721311475</v>
      </c>
      <c r="Y128" s="31">
        <f t="shared" si="9"/>
        <v>0.1721311475409836</v>
      </c>
      <c r="Z128" s="31">
        <f t="shared" si="9"/>
        <v>0</v>
      </c>
      <c r="AA128" s="32">
        <f>AA127/(ROWS(Y4:Y125))</f>
        <v>2.4590163934426229E-2</v>
      </c>
      <c r="AB128" s="30">
        <f>AB127/(ROWS(Z4:Z125))</f>
        <v>0.45901639344262296</v>
      </c>
      <c r="AC128" s="31">
        <f t="shared" ref="AC128" si="10">AC127/(ROWS(AA4:AA125))</f>
        <v>0.13934426229508196</v>
      </c>
      <c r="AD128" s="31">
        <f t="shared" ref="AD128" si="11">AD127/(ROWS(AB4:AB125))</f>
        <v>6.5573770491803282E-2</v>
      </c>
      <c r="AE128" s="31">
        <f t="shared" ref="AE128" si="12">AE127/(ROWS(AC4:AC125))</f>
        <v>7.3770491803278687E-2</v>
      </c>
      <c r="AF128" s="31">
        <f t="shared" ref="AF128" si="13">AF127/(ROWS(AD4:AD125))</f>
        <v>0.1721311475409836</v>
      </c>
      <c r="AG128" s="31">
        <f t="shared" ref="AG128" si="14">AG127/(ROWS(AE4:AE125))</f>
        <v>4.9180327868852458E-2</v>
      </c>
      <c r="AH128" s="32">
        <f>AH127/(ROWS(AF4:AF125))</f>
        <v>2.4590163934426229E-2</v>
      </c>
      <c r="AI128" s="30">
        <f>AI127/(ROWS(AG4:AG125))</f>
        <v>0.28688524590163933</v>
      </c>
      <c r="AJ128" s="31">
        <f t="shared" ref="AJ128" si="15">AJ127/(ROWS(AH4:AH125))</f>
        <v>0.20491803278688525</v>
      </c>
      <c r="AK128" s="31">
        <f t="shared" ref="AK128" si="16">AK127/(ROWS(AI4:AI125))</f>
        <v>7.3770491803278687E-2</v>
      </c>
      <c r="AL128" s="31">
        <f t="shared" ref="AL128" si="17">AL127/(ROWS(AJ4:AJ125))</f>
        <v>0.15573770491803279</v>
      </c>
      <c r="AM128" s="31">
        <f t="shared" ref="AM128" si="18">AM127/(ROWS(AK4:AK125))</f>
        <v>0.19672131147540983</v>
      </c>
      <c r="AN128" s="31">
        <f t="shared" ref="AN128" si="19">AN127/(ROWS(AL4:AL125))</f>
        <v>0.13934426229508196</v>
      </c>
      <c r="AO128" s="31">
        <f t="shared" ref="AO128" si="20">AO127/(ROWS(AM4:AM125))</f>
        <v>0.31147540983606559</v>
      </c>
      <c r="AP128" s="32">
        <f>AP127/(ROWS(AN4:AN125))</f>
        <v>0.24590163934426229</v>
      </c>
      <c r="AQ128" s="52"/>
      <c r="AR128" s="5"/>
      <c r="AS128" s="5"/>
    </row>
    <row r="129" spans="9:42" s="17" customFormat="1" x14ac:dyDescent="0.25">
      <c r="I129" s="33"/>
    </row>
    <row r="130" spans="9:42" s="17" customFormat="1" x14ac:dyDescent="0.25">
      <c r="L130" s="27" t="s">
        <v>691</v>
      </c>
      <c r="M130" s="25">
        <f>SUM(M4:M85, M93, M112)</f>
        <v>10</v>
      </c>
      <c r="N130" s="26">
        <f t="shared" ref="N130:AP130" si="21">SUM(N4:N85, N93, N112)</f>
        <v>12</v>
      </c>
      <c r="O130" s="26">
        <f t="shared" si="21"/>
        <v>60</v>
      </c>
      <c r="P130" s="26">
        <f t="shared" si="21"/>
        <v>21</v>
      </c>
      <c r="Q130" s="26">
        <f t="shared" si="21"/>
        <v>1</v>
      </c>
      <c r="R130" s="26">
        <f t="shared" si="21"/>
        <v>7</v>
      </c>
      <c r="S130" s="26">
        <f t="shared" si="21"/>
        <v>3</v>
      </c>
      <c r="T130" s="26">
        <f t="shared" si="21"/>
        <v>2</v>
      </c>
      <c r="U130" s="26">
        <f t="shared" si="21"/>
        <v>36</v>
      </c>
      <c r="V130" s="26">
        <f t="shared" si="21"/>
        <v>18</v>
      </c>
      <c r="W130" s="26">
        <f t="shared" si="21"/>
        <v>29</v>
      </c>
      <c r="X130" s="26">
        <f t="shared" si="21"/>
        <v>18</v>
      </c>
      <c r="Y130" s="26">
        <f t="shared" si="21"/>
        <v>10</v>
      </c>
      <c r="Z130" s="26">
        <f t="shared" si="21"/>
        <v>0</v>
      </c>
      <c r="AA130" s="29">
        <f t="shared" si="21"/>
        <v>1</v>
      </c>
      <c r="AB130" s="35">
        <f t="shared" si="21"/>
        <v>42</v>
      </c>
      <c r="AC130" s="26">
        <f t="shared" si="21"/>
        <v>11</v>
      </c>
      <c r="AD130" s="26">
        <f t="shared" si="21"/>
        <v>7</v>
      </c>
      <c r="AE130" s="26">
        <f t="shared" si="21"/>
        <v>4</v>
      </c>
      <c r="AF130" s="26">
        <f t="shared" si="21"/>
        <v>13</v>
      </c>
      <c r="AG130" s="26">
        <f t="shared" si="21"/>
        <v>6</v>
      </c>
      <c r="AH130" s="29">
        <f t="shared" si="21"/>
        <v>2</v>
      </c>
      <c r="AI130" s="35">
        <f t="shared" si="21"/>
        <v>21</v>
      </c>
      <c r="AJ130" s="26">
        <f t="shared" si="21"/>
        <v>16</v>
      </c>
      <c r="AK130" s="26">
        <f t="shared" si="21"/>
        <v>7</v>
      </c>
      <c r="AL130" s="26">
        <f t="shared" si="21"/>
        <v>15</v>
      </c>
      <c r="AM130" s="26">
        <f t="shared" si="21"/>
        <v>17</v>
      </c>
      <c r="AN130" s="26">
        <f t="shared" si="21"/>
        <v>12</v>
      </c>
      <c r="AO130" s="26">
        <f t="shared" si="21"/>
        <v>24</v>
      </c>
      <c r="AP130" s="29">
        <f t="shared" si="21"/>
        <v>16</v>
      </c>
    </row>
    <row r="131" spans="9:42" s="17" customFormat="1" x14ac:dyDescent="0.25">
      <c r="L131" s="27" t="s">
        <v>692</v>
      </c>
      <c r="M131" s="34">
        <f>(M130/84)</f>
        <v>0.11904761904761904</v>
      </c>
      <c r="N131" s="31">
        <f t="shared" ref="N131:AP131" si="22">(N130/84)</f>
        <v>0.14285714285714285</v>
      </c>
      <c r="O131" s="31">
        <f t="shared" si="22"/>
        <v>0.7142857142857143</v>
      </c>
      <c r="P131" s="31">
        <f t="shared" si="22"/>
        <v>0.25</v>
      </c>
      <c r="Q131" s="31">
        <f t="shared" si="22"/>
        <v>1.1904761904761904E-2</v>
      </c>
      <c r="R131" s="31">
        <f t="shared" si="22"/>
        <v>8.3333333333333329E-2</v>
      </c>
      <c r="S131" s="31">
        <f t="shared" si="22"/>
        <v>3.5714285714285712E-2</v>
      </c>
      <c r="T131" s="31">
        <f t="shared" si="22"/>
        <v>2.3809523809523808E-2</v>
      </c>
      <c r="U131" s="31">
        <f t="shared" si="22"/>
        <v>0.42857142857142855</v>
      </c>
      <c r="V131" s="31">
        <f t="shared" si="22"/>
        <v>0.21428571428571427</v>
      </c>
      <c r="W131" s="31">
        <f t="shared" si="22"/>
        <v>0.34523809523809523</v>
      </c>
      <c r="X131" s="31">
        <f t="shared" si="22"/>
        <v>0.21428571428571427</v>
      </c>
      <c r="Y131" s="31">
        <f t="shared" si="22"/>
        <v>0.11904761904761904</v>
      </c>
      <c r="Z131" s="31">
        <f t="shared" si="22"/>
        <v>0</v>
      </c>
      <c r="AA131" s="32">
        <f t="shared" si="22"/>
        <v>1.1904761904761904E-2</v>
      </c>
      <c r="AB131" s="36">
        <f t="shared" si="22"/>
        <v>0.5</v>
      </c>
      <c r="AC131" s="31">
        <f t="shared" si="22"/>
        <v>0.13095238095238096</v>
      </c>
      <c r="AD131" s="31">
        <f t="shared" si="22"/>
        <v>8.3333333333333329E-2</v>
      </c>
      <c r="AE131" s="31">
        <f t="shared" si="22"/>
        <v>4.7619047619047616E-2</v>
      </c>
      <c r="AF131" s="31">
        <f t="shared" si="22"/>
        <v>0.15476190476190477</v>
      </c>
      <c r="AG131" s="31">
        <f t="shared" si="22"/>
        <v>7.1428571428571425E-2</v>
      </c>
      <c r="AH131" s="32">
        <f t="shared" si="22"/>
        <v>2.3809523809523808E-2</v>
      </c>
      <c r="AI131" s="36">
        <f t="shared" si="22"/>
        <v>0.25</v>
      </c>
      <c r="AJ131" s="31">
        <f t="shared" si="22"/>
        <v>0.19047619047619047</v>
      </c>
      <c r="AK131" s="31">
        <f t="shared" si="22"/>
        <v>8.3333333333333329E-2</v>
      </c>
      <c r="AL131" s="31">
        <f t="shared" si="22"/>
        <v>0.17857142857142858</v>
      </c>
      <c r="AM131" s="31">
        <f t="shared" si="22"/>
        <v>0.20238095238095238</v>
      </c>
      <c r="AN131" s="31">
        <f t="shared" si="22"/>
        <v>0.14285714285714285</v>
      </c>
      <c r="AO131" s="31">
        <f t="shared" si="22"/>
        <v>0.2857142857142857</v>
      </c>
      <c r="AP131" s="32">
        <f t="shared" si="22"/>
        <v>0.19047619047619047</v>
      </c>
    </row>
    <row r="132" spans="9:42" s="17" customFormat="1" x14ac:dyDescent="0.25"/>
    <row r="133" spans="9:42" s="17" customFormat="1" x14ac:dyDescent="0.25">
      <c r="L133" s="27" t="s">
        <v>693</v>
      </c>
      <c r="M133" s="25">
        <f>SUM(M86:M92, M94:M111, M113:M125)</f>
        <v>5</v>
      </c>
      <c r="N133" s="26">
        <f t="shared" ref="N133:AP133" si="23">SUM(N86:N92, N94:N111, N113:N125)</f>
        <v>4</v>
      </c>
      <c r="O133" s="26">
        <f t="shared" si="23"/>
        <v>27</v>
      </c>
      <c r="P133" s="26">
        <f t="shared" si="23"/>
        <v>12</v>
      </c>
      <c r="Q133" s="26">
        <f t="shared" si="23"/>
        <v>3</v>
      </c>
      <c r="R133" s="26">
        <f t="shared" si="23"/>
        <v>2</v>
      </c>
      <c r="S133" s="26">
        <f t="shared" si="23"/>
        <v>2</v>
      </c>
      <c r="T133" s="26">
        <f t="shared" si="23"/>
        <v>1</v>
      </c>
      <c r="U133" s="26">
        <f t="shared" si="23"/>
        <v>15</v>
      </c>
      <c r="V133" s="26">
        <f t="shared" si="23"/>
        <v>8</v>
      </c>
      <c r="W133" s="26">
        <f t="shared" si="23"/>
        <v>9</v>
      </c>
      <c r="X133" s="26">
        <f t="shared" si="23"/>
        <v>18</v>
      </c>
      <c r="Y133" s="26">
        <f t="shared" si="23"/>
        <v>11</v>
      </c>
      <c r="Z133" s="26">
        <f t="shared" si="23"/>
        <v>0</v>
      </c>
      <c r="AA133" s="29">
        <f t="shared" si="23"/>
        <v>2</v>
      </c>
      <c r="AB133" s="35">
        <f t="shared" si="23"/>
        <v>14</v>
      </c>
      <c r="AC133" s="26">
        <f t="shared" si="23"/>
        <v>6</v>
      </c>
      <c r="AD133" s="26">
        <f t="shared" si="23"/>
        <v>1</v>
      </c>
      <c r="AE133" s="26">
        <f t="shared" si="23"/>
        <v>5</v>
      </c>
      <c r="AF133" s="26">
        <f t="shared" si="23"/>
        <v>8</v>
      </c>
      <c r="AG133" s="26">
        <f t="shared" si="23"/>
        <v>0</v>
      </c>
      <c r="AH133" s="29">
        <f t="shared" si="23"/>
        <v>1</v>
      </c>
      <c r="AI133" s="35">
        <f t="shared" si="23"/>
        <v>14</v>
      </c>
      <c r="AJ133" s="26">
        <f t="shared" si="23"/>
        <v>9</v>
      </c>
      <c r="AK133" s="26">
        <f t="shared" si="23"/>
        <v>2</v>
      </c>
      <c r="AL133" s="26">
        <f t="shared" si="23"/>
        <v>4</v>
      </c>
      <c r="AM133" s="26">
        <f t="shared" si="23"/>
        <v>7</v>
      </c>
      <c r="AN133" s="26">
        <f t="shared" si="23"/>
        <v>5</v>
      </c>
      <c r="AO133" s="26">
        <f t="shared" si="23"/>
        <v>14</v>
      </c>
      <c r="AP133" s="29">
        <f t="shared" si="23"/>
        <v>14</v>
      </c>
    </row>
    <row r="134" spans="9:42" s="17" customFormat="1" x14ac:dyDescent="0.25">
      <c r="L134" s="27" t="s">
        <v>694</v>
      </c>
      <c r="M134" s="34">
        <f>M133/38</f>
        <v>0.13157894736842105</v>
      </c>
      <c r="N134" s="31">
        <f t="shared" ref="N134:AP134" si="24">N133/38</f>
        <v>0.10526315789473684</v>
      </c>
      <c r="O134" s="31">
        <f t="shared" si="24"/>
        <v>0.71052631578947367</v>
      </c>
      <c r="P134" s="31">
        <f t="shared" si="24"/>
        <v>0.31578947368421051</v>
      </c>
      <c r="Q134" s="31">
        <f t="shared" si="24"/>
        <v>7.8947368421052627E-2</v>
      </c>
      <c r="R134" s="31">
        <f t="shared" si="24"/>
        <v>5.2631578947368418E-2</v>
      </c>
      <c r="S134" s="31">
        <f t="shared" si="24"/>
        <v>5.2631578947368418E-2</v>
      </c>
      <c r="T134" s="31">
        <f t="shared" si="24"/>
        <v>2.6315789473684209E-2</v>
      </c>
      <c r="U134" s="31">
        <f t="shared" si="24"/>
        <v>0.39473684210526316</v>
      </c>
      <c r="V134" s="31">
        <f t="shared" si="24"/>
        <v>0.21052631578947367</v>
      </c>
      <c r="W134" s="31">
        <f t="shared" si="24"/>
        <v>0.23684210526315788</v>
      </c>
      <c r="X134" s="31">
        <f t="shared" si="24"/>
        <v>0.47368421052631576</v>
      </c>
      <c r="Y134" s="31">
        <f t="shared" si="24"/>
        <v>0.28947368421052633</v>
      </c>
      <c r="Z134" s="31">
        <f t="shared" si="24"/>
        <v>0</v>
      </c>
      <c r="AA134" s="32">
        <f t="shared" si="24"/>
        <v>5.2631578947368418E-2</v>
      </c>
      <c r="AB134" s="36">
        <f t="shared" si="24"/>
        <v>0.36842105263157893</v>
      </c>
      <c r="AC134" s="31">
        <f t="shared" si="24"/>
        <v>0.15789473684210525</v>
      </c>
      <c r="AD134" s="31">
        <f t="shared" si="24"/>
        <v>2.6315789473684209E-2</v>
      </c>
      <c r="AE134" s="31">
        <f t="shared" si="24"/>
        <v>0.13157894736842105</v>
      </c>
      <c r="AF134" s="31">
        <f t="shared" si="24"/>
        <v>0.21052631578947367</v>
      </c>
      <c r="AG134" s="31">
        <f t="shared" si="24"/>
        <v>0</v>
      </c>
      <c r="AH134" s="32">
        <f t="shared" si="24"/>
        <v>2.6315789473684209E-2</v>
      </c>
      <c r="AI134" s="36">
        <f t="shared" si="24"/>
        <v>0.36842105263157893</v>
      </c>
      <c r="AJ134" s="31">
        <f t="shared" si="24"/>
        <v>0.23684210526315788</v>
      </c>
      <c r="AK134" s="31">
        <f t="shared" si="24"/>
        <v>5.2631578947368418E-2</v>
      </c>
      <c r="AL134" s="31">
        <f t="shared" si="24"/>
        <v>0.10526315789473684</v>
      </c>
      <c r="AM134" s="31">
        <f t="shared" si="24"/>
        <v>0.18421052631578946</v>
      </c>
      <c r="AN134" s="31">
        <f t="shared" si="24"/>
        <v>0.13157894736842105</v>
      </c>
      <c r="AO134" s="31">
        <f t="shared" si="24"/>
        <v>0.36842105263157893</v>
      </c>
      <c r="AP134" s="32">
        <f t="shared" si="24"/>
        <v>0.36842105263157893</v>
      </c>
    </row>
    <row r="135" spans="9:42" s="17" customFormat="1" x14ac:dyDescent="0.25"/>
    <row r="136" spans="9:42" s="17" customFormat="1" x14ac:dyDescent="0.25"/>
    <row r="137" spans="9:42" s="17" customFormat="1" x14ac:dyDescent="0.25"/>
    <row r="138" spans="9:42" s="17" customFormat="1" x14ac:dyDescent="0.25"/>
    <row r="139" spans="9:42" s="17" customFormat="1" x14ac:dyDescent="0.25"/>
    <row r="140" spans="9:42" s="17" customFormat="1" x14ac:dyDescent="0.25"/>
    <row r="141" spans="9:42" s="17" customFormat="1" x14ac:dyDescent="0.25"/>
    <row r="142" spans="9:42" s="17" customFormat="1" x14ac:dyDescent="0.25"/>
    <row r="143" spans="9:42" s="17" customFormat="1" x14ac:dyDescent="0.25"/>
    <row r="144" spans="9:42"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row r="244" s="17" customFormat="1" x14ac:dyDescent="0.25"/>
    <row r="245" s="17" customFormat="1" x14ac:dyDescent="0.25"/>
    <row r="246" s="17" customFormat="1" x14ac:dyDescent="0.25"/>
    <row r="247" s="17" customFormat="1" x14ac:dyDescent="0.25"/>
    <row r="248" s="17" customFormat="1" x14ac:dyDescent="0.25"/>
    <row r="249" s="17" customFormat="1" x14ac:dyDescent="0.25"/>
    <row r="250" s="17" customFormat="1" x14ac:dyDescent="0.25"/>
    <row r="251" s="17" customFormat="1" x14ac:dyDescent="0.25"/>
    <row r="252" s="17" customFormat="1" x14ac:dyDescent="0.25"/>
    <row r="253" s="17" customFormat="1" x14ac:dyDescent="0.25"/>
    <row r="254" s="17" customFormat="1" x14ac:dyDescent="0.25"/>
    <row r="255" s="17" customFormat="1" x14ac:dyDescent="0.25"/>
    <row r="256" s="17" customFormat="1" x14ac:dyDescent="0.25"/>
    <row r="257" s="17" customFormat="1" x14ac:dyDescent="0.25"/>
    <row r="258" s="17" customFormat="1" x14ac:dyDescent="0.25"/>
    <row r="259" s="17" customFormat="1" x14ac:dyDescent="0.25"/>
    <row r="260" s="17" customFormat="1" x14ac:dyDescent="0.25"/>
    <row r="261" s="17" customFormat="1" x14ac:dyDescent="0.25"/>
    <row r="262" s="17" customFormat="1" x14ac:dyDescent="0.25"/>
    <row r="263" s="17" customFormat="1" x14ac:dyDescent="0.25"/>
    <row r="264" s="17" customFormat="1" x14ac:dyDescent="0.25"/>
    <row r="265" s="17" customFormat="1" x14ac:dyDescent="0.25"/>
    <row r="266" s="17" customFormat="1" x14ac:dyDescent="0.25"/>
    <row r="267" s="17" customFormat="1" x14ac:dyDescent="0.25"/>
    <row r="268" s="17" customFormat="1" x14ac:dyDescent="0.25"/>
    <row r="269" s="17" customFormat="1" x14ac:dyDescent="0.25"/>
    <row r="270" s="17" customFormat="1" x14ac:dyDescent="0.25"/>
    <row r="271" s="17" customFormat="1" x14ac:dyDescent="0.25"/>
    <row r="272" s="17" customFormat="1" x14ac:dyDescent="0.25"/>
    <row r="273" s="17" customFormat="1" x14ac:dyDescent="0.25"/>
    <row r="274" s="17" customFormat="1" x14ac:dyDescent="0.25"/>
    <row r="275" s="17" customFormat="1" x14ac:dyDescent="0.25"/>
    <row r="276" s="17" customFormat="1" x14ac:dyDescent="0.25"/>
    <row r="277" s="17" customFormat="1" x14ac:dyDescent="0.25"/>
    <row r="278" s="17" customFormat="1" x14ac:dyDescent="0.25"/>
    <row r="279" s="17" customFormat="1" x14ac:dyDescent="0.25"/>
    <row r="280" s="17" customFormat="1" x14ac:dyDescent="0.25"/>
    <row r="281" s="17" customFormat="1" x14ac:dyDescent="0.25"/>
    <row r="282" s="17" customFormat="1" x14ac:dyDescent="0.25"/>
    <row r="283" s="17" customFormat="1" x14ac:dyDescent="0.25"/>
    <row r="284" s="17" customFormat="1" x14ac:dyDescent="0.25"/>
    <row r="285" s="17" customFormat="1" x14ac:dyDescent="0.25"/>
    <row r="286" s="17" customFormat="1" x14ac:dyDescent="0.25"/>
    <row r="287" s="17" customFormat="1" x14ac:dyDescent="0.25"/>
    <row r="288" s="17" customFormat="1" x14ac:dyDescent="0.25"/>
    <row r="289" s="17" customFormat="1" x14ac:dyDescent="0.25"/>
    <row r="290" s="17" customFormat="1" x14ac:dyDescent="0.25"/>
    <row r="291" s="17" customFormat="1" x14ac:dyDescent="0.25"/>
    <row r="292" s="17" customFormat="1" x14ac:dyDescent="0.25"/>
    <row r="293" s="17" customFormat="1" x14ac:dyDescent="0.25"/>
    <row r="294" s="17" customFormat="1" x14ac:dyDescent="0.25"/>
    <row r="295" s="17" customFormat="1" x14ac:dyDescent="0.25"/>
    <row r="296" s="17" customFormat="1" x14ac:dyDescent="0.25"/>
    <row r="297" s="17" customFormat="1" x14ac:dyDescent="0.25"/>
    <row r="298" s="17" customFormat="1" x14ac:dyDescent="0.25"/>
    <row r="299" s="17" customFormat="1" x14ac:dyDescent="0.25"/>
    <row r="300" s="17" customFormat="1" x14ac:dyDescent="0.25"/>
    <row r="301" s="17" customFormat="1" x14ac:dyDescent="0.25"/>
    <row r="302" s="17" customFormat="1" x14ac:dyDescent="0.25"/>
    <row r="303" s="17" customFormat="1" x14ac:dyDescent="0.25"/>
    <row r="304" s="17" customFormat="1" x14ac:dyDescent="0.25"/>
    <row r="305" s="17" customFormat="1" x14ac:dyDescent="0.25"/>
    <row r="306" s="17" customFormat="1" x14ac:dyDescent="0.25"/>
    <row r="307" s="17" customFormat="1" x14ac:dyDescent="0.25"/>
    <row r="308" s="17" customFormat="1" x14ac:dyDescent="0.25"/>
    <row r="309" s="17" customFormat="1" x14ac:dyDescent="0.25"/>
    <row r="310" s="17" customFormat="1" x14ac:dyDescent="0.25"/>
    <row r="311" s="17" customFormat="1" x14ac:dyDescent="0.25"/>
    <row r="312" s="17" customFormat="1" x14ac:dyDescent="0.25"/>
    <row r="313" s="17" customFormat="1" x14ac:dyDescent="0.25"/>
    <row r="314" s="17" customFormat="1" x14ac:dyDescent="0.25"/>
    <row r="315" s="17" customFormat="1" x14ac:dyDescent="0.25"/>
    <row r="316" s="17" customFormat="1" x14ac:dyDescent="0.25"/>
    <row r="317" s="17" customFormat="1" x14ac:dyDescent="0.25"/>
    <row r="318" s="17" customFormat="1" x14ac:dyDescent="0.25"/>
    <row r="319" s="17" customFormat="1" x14ac:dyDescent="0.25"/>
    <row r="320" s="17" customFormat="1" x14ac:dyDescent="0.25"/>
    <row r="321" s="17" customFormat="1" x14ac:dyDescent="0.25"/>
    <row r="322" s="17" customFormat="1" x14ac:dyDescent="0.25"/>
    <row r="323" s="17" customFormat="1" x14ac:dyDescent="0.25"/>
    <row r="324" s="17" customFormat="1" x14ac:dyDescent="0.25"/>
    <row r="325" s="17" customFormat="1" x14ac:dyDescent="0.25"/>
    <row r="326" s="17" customFormat="1" x14ac:dyDescent="0.25"/>
    <row r="327" s="17" customFormat="1" x14ac:dyDescent="0.25"/>
    <row r="328" s="17" customFormat="1" x14ac:dyDescent="0.25"/>
    <row r="329" s="17" customFormat="1" x14ac:dyDescent="0.25"/>
    <row r="330" s="17" customFormat="1" x14ac:dyDescent="0.25"/>
    <row r="331" s="17" customFormat="1" x14ac:dyDescent="0.25"/>
    <row r="332" s="17" customFormat="1" x14ac:dyDescent="0.25"/>
    <row r="333" s="17" customFormat="1" x14ac:dyDescent="0.25"/>
    <row r="334" s="17" customFormat="1" x14ac:dyDescent="0.25"/>
    <row r="335" s="17" customFormat="1" x14ac:dyDescent="0.25"/>
    <row r="336" s="17" customFormat="1" x14ac:dyDescent="0.25"/>
    <row r="337" s="17" customFormat="1" x14ac:dyDescent="0.25"/>
    <row r="338" s="17" customFormat="1" x14ac:dyDescent="0.25"/>
    <row r="339" s="17" customFormat="1" x14ac:dyDescent="0.25"/>
    <row r="340" s="17" customFormat="1" x14ac:dyDescent="0.25"/>
    <row r="341" s="17" customFormat="1" x14ac:dyDescent="0.25"/>
    <row r="342" s="17" customFormat="1" x14ac:dyDescent="0.25"/>
    <row r="343" s="17" customFormat="1" x14ac:dyDescent="0.25"/>
    <row r="344" s="17" customFormat="1" x14ac:dyDescent="0.25"/>
    <row r="345" s="17" customFormat="1" x14ac:dyDescent="0.25"/>
    <row r="346" s="17" customFormat="1" x14ac:dyDescent="0.25"/>
    <row r="347" s="17" customFormat="1" x14ac:dyDescent="0.25"/>
    <row r="348" s="17" customFormat="1" x14ac:dyDescent="0.25"/>
    <row r="349" s="17" customFormat="1" x14ac:dyDescent="0.25"/>
    <row r="350" s="17" customFormat="1" x14ac:dyDescent="0.25"/>
    <row r="351" s="17" customFormat="1" x14ac:dyDescent="0.25"/>
    <row r="352" s="17" customFormat="1" x14ac:dyDescent="0.25"/>
    <row r="353" s="17" customFormat="1" x14ac:dyDescent="0.25"/>
    <row r="354" s="17" customFormat="1" x14ac:dyDescent="0.25"/>
    <row r="355" s="17" customFormat="1" x14ac:dyDescent="0.25"/>
    <row r="356" s="17" customFormat="1" x14ac:dyDescent="0.25"/>
    <row r="357" s="17" customFormat="1" x14ac:dyDescent="0.25"/>
    <row r="358" s="17" customFormat="1" x14ac:dyDescent="0.25"/>
    <row r="359" s="17" customFormat="1" x14ac:dyDescent="0.25"/>
    <row r="360" s="17" customFormat="1" x14ac:dyDescent="0.25"/>
    <row r="361" s="17" customFormat="1" x14ac:dyDescent="0.25"/>
    <row r="362" s="17" customFormat="1" x14ac:dyDescent="0.25"/>
    <row r="363" s="17" customFormat="1" x14ac:dyDescent="0.25"/>
    <row r="364" s="17" customFormat="1" x14ac:dyDescent="0.25"/>
    <row r="365" s="17" customFormat="1" x14ac:dyDescent="0.25"/>
    <row r="366" s="17" customFormat="1" x14ac:dyDescent="0.25"/>
    <row r="367" s="17" customFormat="1" x14ac:dyDescent="0.25"/>
    <row r="368" s="17" customFormat="1" x14ac:dyDescent="0.25"/>
    <row r="369" s="17" customFormat="1" x14ac:dyDescent="0.25"/>
    <row r="370" s="17" customFormat="1" x14ac:dyDescent="0.25"/>
    <row r="371" s="17" customFormat="1" x14ac:dyDescent="0.25"/>
    <row r="372" s="17" customFormat="1" x14ac:dyDescent="0.25"/>
    <row r="373" s="17" customFormat="1" x14ac:dyDescent="0.25"/>
    <row r="374" s="17" customFormat="1" x14ac:dyDescent="0.25"/>
    <row r="375" s="17" customFormat="1" x14ac:dyDescent="0.25"/>
    <row r="376" s="17" customFormat="1" x14ac:dyDescent="0.25"/>
    <row r="377" s="17" customFormat="1" x14ac:dyDescent="0.25"/>
    <row r="378" s="17" customFormat="1" x14ac:dyDescent="0.25"/>
    <row r="379" s="17" customFormat="1" x14ac:dyDescent="0.25"/>
    <row r="380" s="17" customFormat="1" x14ac:dyDescent="0.25"/>
    <row r="381" s="17" customFormat="1" x14ac:dyDescent="0.25"/>
    <row r="382" s="17" customFormat="1" x14ac:dyDescent="0.25"/>
    <row r="383" s="17" customFormat="1" x14ac:dyDescent="0.25"/>
    <row r="384" s="17" customFormat="1" x14ac:dyDescent="0.25"/>
    <row r="385" s="17" customFormat="1" x14ac:dyDescent="0.25"/>
    <row r="386" s="17" customFormat="1" x14ac:dyDescent="0.25"/>
    <row r="387" s="17" customFormat="1" x14ac:dyDescent="0.25"/>
    <row r="388" s="17" customFormat="1" x14ac:dyDescent="0.25"/>
    <row r="389" s="17" customFormat="1" x14ac:dyDescent="0.25"/>
    <row r="390" s="17" customFormat="1" x14ac:dyDescent="0.25"/>
    <row r="391" s="17" customFormat="1" x14ac:dyDescent="0.25"/>
    <row r="392" s="17" customFormat="1" x14ac:dyDescent="0.25"/>
    <row r="393" s="17" customFormat="1" x14ac:dyDescent="0.25"/>
    <row r="394" s="17" customFormat="1" x14ac:dyDescent="0.25"/>
    <row r="395" s="17" customFormat="1" x14ac:dyDescent="0.25"/>
    <row r="396" s="17" customFormat="1" x14ac:dyDescent="0.25"/>
    <row r="397" s="17" customFormat="1" x14ac:dyDescent="0.25"/>
    <row r="398" s="17" customFormat="1" x14ac:dyDescent="0.25"/>
    <row r="399" s="17" customFormat="1" x14ac:dyDescent="0.25"/>
    <row r="400" s="17" customFormat="1" x14ac:dyDescent="0.25"/>
    <row r="401" s="17" customFormat="1" x14ac:dyDescent="0.25"/>
    <row r="402" s="17" customFormat="1" x14ac:dyDescent="0.25"/>
    <row r="403" s="17" customFormat="1" x14ac:dyDescent="0.25"/>
    <row r="404" s="17" customFormat="1" x14ac:dyDescent="0.25"/>
    <row r="405" s="17" customFormat="1" x14ac:dyDescent="0.25"/>
    <row r="406" s="17" customFormat="1" x14ac:dyDescent="0.25"/>
    <row r="407" s="17" customFormat="1" x14ac:dyDescent="0.25"/>
    <row r="408" s="17" customFormat="1" x14ac:dyDescent="0.25"/>
    <row r="409" s="17" customFormat="1" x14ac:dyDescent="0.25"/>
    <row r="410" s="17" customFormat="1" x14ac:dyDescent="0.25"/>
    <row r="411" s="17" customFormat="1" x14ac:dyDescent="0.25"/>
    <row r="412" s="17" customFormat="1" x14ac:dyDescent="0.25"/>
    <row r="413" s="17" customFormat="1" x14ac:dyDescent="0.25"/>
    <row r="414" s="17" customFormat="1" x14ac:dyDescent="0.25"/>
    <row r="415" s="17" customFormat="1" x14ac:dyDescent="0.25"/>
    <row r="416" s="17" customFormat="1" x14ac:dyDescent="0.25"/>
    <row r="417" s="17" customFormat="1" x14ac:dyDescent="0.25"/>
    <row r="418" s="17" customFormat="1" x14ac:dyDescent="0.25"/>
    <row r="419" s="17" customFormat="1" x14ac:dyDescent="0.25"/>
    <row r="420" s="17" customFormat="1" x14ac:dyDescent="0.25"/>
    <row r="421" s="17" customFormat="1" x14ac:dyDescent="0.25"/>
    <row r="422" s="17" customFormat="1" x14ac:dyDescent="0.25"/>
    <row r="423" s="17" customFormat="1" x14ac:dyDescent="0.25"/>
    <row r="424" s="17" customFormat="1" x14ac:dyDescent="0.25"/>
    <row r="425" s="17" customFormat="1" x14ac:dyDescent="0.25"/>
    <row r="426" s="17" customFormat="1" x14ac:dyDescent="0.25"/>
    <row r="427" s="17" customFormat="1" x14ac:dyDescent="0.25"/>
    <row r="428" s="17" customFormat="1" x14ac:dyDescent="0.25"/>
    <row r="429" s="17" customFormat="1" x14ac:dyDescent="0.25"/>
    <row r="430" s="17" customFormat="1" x14ac:dyDescent="0.25"/>
    <row r="431" s="17" customFormat="1" x14ac:dyDescent="0.25"/>
    <row r="432" s="17" customFormat="1" x14ac:dyDescent="0.25"/>
    <row r="433" s="17" customFormat="1" x14ac:dyDescent="0.25"/>
    <row r="434" s="17" customFormat="1" x14ac:dyDescent="0.25"/>
    <row r="435" s="17" customFormat="1" x14ac:dyDescent="0.25"/>
    <row r="436" s="17" customFormat="1" x14ac:dyDescent="0.25"/>
    <row r="437" s="17" customFormat="1" x14ac:dyDescent="0.25"/>
    <row r="438" s="17" customFormat="1" x14ac:dyDescent="0.25"/>
    <row r="439" s="17" customFormat="1" x14ac:dyDescent="0.25"/>
    <row r="440" s="17" customFormat="1" x14ac:dyDescent="0.25"/>
    <row r="441" s="17" customFormat="1" x14ac:dyDescent="0.25"/>
    <row r="442" s="17" customFormat="1" x14ac:dyDescent="0.25"/>
    <row r="443" s="17" customFormat="1" x14ac:dyDescent="0.25"/>
    <row r="444" s="17" customFormat="1" x14ac:dyDescent="0.25"/>
    <row r="445" s="17" customFormat="1" x14ac:dyDescent="0.25"/>
    <row r="446" s="17" customFormat="1" x14ac:dyDescent="0.25"/>
    <row r="447" s="17" customFormat="1" x14ac:dyDescent="0.25"/>
    <row r="448" s="17" customFormat="1" x14ac:dyDescent="0.25"/>
    <row r="449" s="17" customFormat="1" x14ac:dyDescent="0.25"/>
    <row r="450" s="17" customFormat="1" x14ac:dyDescent="0.25"/>
    <row r="451" s="17" customFormat="1" x14ac:dyDescent="0.25"/>
    <row r="452" s="17" customFormat="1" x14ac:dyDescent="0.25"/>
    <row r="453" s="17" customFormat="1" x14ac:dyDescent="0.25"/>
    <row r="454" s="17" customFormat="1" x14ac:dyDescent="0.25"/>
    <row r="455" s="17" customFormat="1" x14ac:dyDescent="0.25"/>
    <row r="456" s="17" customFormat="1" x14ac:dyDescent="0.25"/>
    <row r="457" s="17" customFormat="1" x14ac:dyDescent="0.25"/>
    <row r="458" s="17" customFormat="1" x14ac:dyDescent="0.25"/>
    <row r="459" s="17" customFormat="1" x14ac:dyDescent="0.25"/>
    <row r="460" s="17" customFormat="1" x14ac:dyDescent="0.25"/>
    <row r="461" s="17" customFormat="1" x14ac:dyDescent="0.25"/>
    <row r="462" s="17" customFormat="1" x14ac:dyDescent="0.25"/>
    <row r="463" s="17" customFormat="1" x14ac:dyDescent="0.25"/>
    <row r="464" s="17" customFormat="1" x14ac:dyDescent="0.25"/>
    <row r="465" s="17" customFormat="1" x14ac:dyDescent="0.25"/>
    <row r="466" s="17" customFormat="1" x14ac:dyDescent="0.25"/>
    <row r="467" s="17" customFormat="1" x14ac:dyDescent="0.25"/>
    <row r="468" s="17" customFormat="1" x14ac:dyDescent="0.25"/>
    <row r="469" s="17" customFormat="1" x14ac:dyDescent="0.25"/>
    <row r="470" s="17" customFormat="1" x14ac:dyDescent="0.25"/>
    <row r="471" s="17" customFormat="1" x14ac:dyDescent="0.25"/>
    <row r="472" s="17" customFormat="1" x14ac:dyDescent="0.25"/>
    <row r="473" s="17" customFormat="1" x14ac:dyDescent="0.25"/>
    <row r="474" s="17" customFormat="1" x14ac:dyDescent="0.25"/>
    <row r="475" s="17" customFormat="1" x14ac:dyDescent="0.25"/>
    <row r="476" s="17" customFormat="1" x14ac:dyDescent="0.25"/>
    <row r="477" s="17" customFormat="1" x14ac:dyDescent="0.25"/>
    <row r="478" s="17" customFormat="1" x14ac:dyDescent="0.25"/>
    <row r="479" s="17" customFormat="1" x14ac:dyDescent="0.25"/>
    <row r="480" s="17" customFormat="1" x14ac:dyDescent="0.25"/>
    <row r="481" s="17" customFormat="1" x14ac:dyDescent="0.25"/>
    <row r="482" s="17" customFormat="1" x14ac:dyDescent="0.25"/>
    <row r="483" s="17" customFormat="1" x14ac:dyDescent="0.25"/>
    <row r="484" s="17" customFormat="1" x14ac:dyDescent="0.25"/>
    <row r="485" s="17" customFormat="1" x14ac:dyDescent="0.25"/>
    <row r="486" s="17" customFormat="1" x14ac:dyDescent="0.25"/>
    <row r="487" s="17" customFormat="1" x14ac:dyDescent="0.25"/>
    <row r="488" s="17" customFormat="1" x14ac:dyDescent="0.25"/>
    <row r="489" s="17" customFormat="1" x14ac:dyDescent="0.25"/>
    <row r="490" s="17" customFormat="1" x14ac:dyDescent="0.25"/>
    <row r="491" s="17" customFormat="1" x14ac:dyDescent="0.25"/>
    <row r="492" s="17" customFormat="1" x14ac:dyDescent="0.25"/>
    <row r="493" s="17" customFormat="1" x14ac:dyDescent="0.25"/>
    <row r="494" s="17" customFormat="1" x14ac:dyDescent="0.25"/>
    <row r="495" s="17" customFormat="1" x14ac:dyDescent="0.25"/>
    <row r="496" s="17" customFormat="1" x14ac:dyDescent="0.25"/>
    <row r="497" s="17" customFormat="1" x14ac:dyDescent="0.25"/>
    <row r="498" s="17" customFormat="1" x14ac:dyDescent="0.25"/>
    <row r="499" s="17" customFormat="1" x14ac:dyDescent="0.25"/>
    <row r="500" s="17" customFormat="1" x14ac:dyDescent="0.25"/>
    <row r="501" s="17" customFormat="1" x14ac:dyDescent="0.25"/>
  </sheetData>
  <autoFilter ref="A1:L128"/>
  <mergeCells count="24">
    <mergeCell ref="L1:L3"/>
    <mergeCell ref="AB2:AE2"/>
    <mergeCell ref="AF2:AH2"/>
    <mergeCell ref="A1:A3"/>
    <mergeCell ref="B1:B3"/>
    <mergeCell ref="C1:C3"/>
    <mergeCell ref="D1:D3"/>
    <mergeCell ref="E1:E3"/>
    <mergeCell ref="AQ1:AQ3"/>
    <mergeCell ref="AR1:AR3"/>
    <mergeCell ref="AS1:AS3"/>
    <mergeCell ref="F1:F3"/>
    <mergeCell ref="O2:W2"/>
    <mergeCell ref="X2:AA2"/>
    <mergeCell ref="M2:N2"/>
    <mergeCell ref="M1:AA1"/>
    <mergeCell ref="AB1:AH1"/>
    <mergeCell ref="AI1:AP1"/>
    <mergeCell ref="AI2:AP2"/>
    <mergeCell ref="G1:G3"/>
    <mergeCell ref="H1:H3"/>
    <mergeCell ref="I1:I3"/>
    <mergeCell ref="J1:J3"/>
    <mergeCell ref="K1:K3"/>
  </mergeCells>
  <hyperlinks>
    <hyperlink ref="H57" r:id="rId1"/>
    <hyperlink ref="H59" r:id="rId2"/>
    <hyperlink ref="H42" r:id="rId3"/>
    <hyperlink ref="H43" r:id="rId4"/>
    <hyperlink ref="H45" r:id="rId5"/>
    <hyperlink ref="H46" r:id="rId6"/>
    <hyperlink ref="H40" r:id="rId7"/>
    <hyperlink ref="H49" r:id="rId8"/>
    <hyperlink ref="H64" r:id="rId9"/>
    <hyperlink ref="H55" r:id="rId10"/>
    <hyperlink ref="H71" r:id="rId11"/>
    <hyperlink ref="H69" r:id="rId12" location="a325"/>
    <hyperlink ref="H70" r:id="rId13"/>
    <hyperlink ref="H38" r:id="rId14"/>
    <hyperlink ref="H36" r:id="rId15"/>
    <hyperlink ref="H37" r:id="rId16"/>
    <hyperlink ref="H39" r:id="rId17"/>
    <hyperlink ref="H8" r:id="rId18"/>
    <hyperlink ref="H9" r:id="rId19"/>
    <hyperlink ref="H10" r:id="rId20"/>
    <hyperlink ref="H7" r:id="rId21"/>
    <hyperlink ref="H11" r:id="rId22"/>
    <hyperlink ref="H12" r:id="rId23"/>
    <hyperlink ref="H13" r:id="rId24"/>
    <hyperlink ref="H14" r:id="rId25"/>
    <hyperlink ref="H19" r:id="rId26"/>
    <hyperlink ref="H20" r:id="rId27"/>
    <hyperlink ref="H21" r:id="rId28"/>
    <hyperlink ref="H22" r:id="rId29"/>
    <hyperlink ref="H25" r:id="rId30"/>
    <hyperlink ref="H24" r:id="rId31"/>
    <hyperlink ref="H32" r:id="rId32"/>
    <hyperlink ref="H33" r:id="rId33"/>
    <hyperlink ref="H34" r:id="rId34"/>
    <hyperlink ref="H35" r:id="rId35"/>
    <hyperlink ref="H17" r:id="rId36"/>
    <hyperlink ref="H16" r:id="rId37"/>
    <hyperlink ref="H15" r:id="rId38"/>
    <hyperlink ref="H23" r:id="rId39"/>
    <hyperlink ref="H18" r:id="rId40"/>
    <hyperlink ref="H4" r:id="rId41"/>
    <hyperlink ref="H6" r:id="rId42"/>
    <hyperlink ref="H74" r:id="rId43"/>
    <hyperlink ref="H80" r:id="rId44"/>
    <hyperlink ref="H84" r:id="rId45"/>
    <hyperlink ref="H30" r:id="rId46"/>
    <hyperlink ref="H27" r:id="rId47"/>
    <hyperlink ref="H83" r:id="rId48"/>
    <hyperlink ref="H82" r:id="rId49"/>
    <hyperlink ref="H5" r:id="rId50"/>
    <hyperlink ref="H31" r:id="rId51"/>
    <hyperlink ref="H117" r:id="rId52"/>
    <hyperlink ref="H87" r:id="rId53"/>
    <hyperlink ref="H116" r:id="rId54"/>
    <hyperlink ref="H119" r:id="rId55"/>
    <hyperlink ref="H108" r:id="rId56"/>
    <hyperlink ref="H109" r:id="rId57"/>
    <hyperlink ref="H103" r:id="rId58"/>
    <hyperlink ref="H110" r:id="rId59"/>
    <hyperlink ref="H111" r:id="rId60"/>
    <hyperlink ref="H96" r:id="rId61"/>
    <hyperlink ref="H44" r:id="rId62"/>
    <hyperlink ref="H75" r:id="rId63"/>
    <hyperlink ref="H78" r:id="rId64"/>
    <hyperlink ref="H93" r:id="rId65"/>
    <hyperlink ref="H105" r:id="rId66"/>
    <hyperlink ref="H86" r:id="rId67"/>
    <hyperlink ref="H112" r:id="rId68"/>
    <hyperlink ref="H91" r:id="rId69"/>
    <hyperlink ref="H81" r:id="rId70"/>
    <hyperlink ref="H28" r:id="rId71"/>
  </hyperlinks>
  <pageMargins left="0.7" right="0.7" top="0.75" bottom="0.75" header="0.3" footer="0.3"/>
  <pageSetup paperSize="9" orientation="portrait" r:id="rId72"/>
  <ignoredErrors>
    <ignoredError sqref="O130:P130 U133:V133 AF130 AO130:AP130 AO133 AL133:AM133 AI133 AF133:AG133 Y133 AB133 AD133" formulaRange="1"/>
  </ignoredErrors>
  <legacyDrawing r:id="rId7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W500"/>
  <sheetViews>
    <sheetView workbookViewId="0">
      <pane xSplit="1" ySplit="1" topLeftCell="B2" activePane="bottomRight" state="frozen"/>
      <selection pane="topRight" activeCell="B1" sqref="B1"/>
      <selection pane="bottomLeft" activeCell="A2" sqref="A2"/>
      <selection pane="bottomRight" activeCell="M2" sqref="M2"/>
    </sheetView>
  </sheetViews>
  <sheetFormatPr defaultColWidth="8.7109375" defaultRowHeight="13.15" customHeight="1" x14ac:dyDescent="0.25"/>
  <cols>
    <col min="1" max="1" width="9.7109375" style="18" customWidth="1"/>
    <col min="2" max="2" width="13.7109375" style="18" customWidth="1"/>
    <col min="3" max="3" width="10.7109375" style="18" customWidth="1"/>
    <col min="4" max="4" width="9.42578125" style="18" customWidth="1"/>
    <col min="5" max="6" width="11.85546875" style="18" customWidth="1"/>
    <col min="7" max="7" width="8.7109375" style="18"/>
    <col min="8" max="8" width="8.7109375" style="16"/>
    <col min="9" max="9" width="13" style="20" bestFit="1" customWidth="1"/>
    <col min="10" max="10" width="33.42578125" style="18" customWidth="1"/>
    <col min="11" max="11" width="23.5703125" style="18" bestFit="1" customWidth="1"/>
    <col min="12" max="12" width="53.42578125" style="18" bestFit="1" customWidth="1"/>
    <col min="13" max="13" width="64.7109375" style="18" customWidth="1"/>
    <col min="14" max="101" width="8.7109375" style="21"/>
    <col min="102" max="16384" width="8.7109375" style="18"/>
  </cols>
  <sheetData>
    <row r="1" spans="1:101" s="19" customFormat="1" ht="54" customHeight="1" x14ac:dyDescent="0.25">
      <c r="A1" s="185" t="s">
        <v>638</v>
      </c>
      <c r="B1" s="185" t="s">
        <v>0</v>
      </c>
      <c r="C1" s="185" t="s">
        <v>683</v>
      </c>
      <c r="D1" s="185" t="s">
        <v>1</v>
      </c>
      <c r="E1" s="185" t="s">
        <v>680</v>
      </c>
      <c r="F1" s="185" t="s">
        <v>3</v>
      </c>
      <c r="G1" s="185" t="s">
        <v>653</v>
      </c>
      <c r="H1" s="185" t="s">
        <v>4</v>
      </c>
      <c r="I1" s="185" t="s">
        <v>5</v>
      </c>
      <c r="J1" s="185" t="s">
        <v>6</v>
      </c>
      <c r="K1" s="185" t="s">
        <v>7</v>
      </c>
      <c r="L1" s="185" t="s">
        <v>8</v>
      </c>
      <c r="M1" s="185" t="s">
        <v>531</v>
      </c>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row>
    <row r="2" spans="1:101" s="12" customFormat="1" ht="13.15" customHeight="1" x14ac:dyDescent="0.25">
      <c r="A2" s="96">
        <v>49</v>
      </c>
      <c r="B2" s="111" t="s">
        <v>43</v>
      </c>
      <c r="C2" s="111" t="s">
        <v>44</v>
      </c>
      <c r="D2" s="63" t="s">
        <v>686</v>
      </c>
      <c r="E2" s="187" t="s">
        <v>222</v>
      </c>
      <c r="F2" s="111" t="s">
        <v>203</v>
      </c>
      <c r="G2" s="152" t="s">
        <v>532</v>
      </c>
      <c r="H2" s="150" t="s">
        <v>533</v>
      </c>
      <c r="I2" s="188">
        <v>43971</v>
      </c>
      <c r="J2" s="189" t="s">
        <v>534</v>
      </c>
      <c r="K2" s="92" t="s">
        <v>535</v>
      </c>
      <c r="L2" s="92" t="s">
        <v>254</v>
      </c>
      <c r="M2" s="190" t="s">
        <v>536</v>
      </c>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row>
    <row r="3" spans="1:101" s="12" customFormat="1" ht="13.15" customHeight="1" x14ac:dyDescent="0.25">
      <c r="A3" s="96">
        <v>56</v>
      </c>
      <c r="B3" s="111" t="s">
        <v>43</v>
      </c>
      <c r="C3" s="111" t="s">
        <v>44</v>
      </c>
      <c r="D3" s="63" t="s">
        <v>686</v>
      </c>
      <c r="E3" s="187" t="s">
        <v>537</v>
      </c>
      <c r="F3" s="111" t="s">
        <v>538</v>
      </c>
      <c r="G3" s="152" t="s">
        <v>331</v>
      </c>
      <c r="H3" s="150" t="s">
        <v>539</v>
      </c>
      <c r="I3" s="188">
        <v>43965</v>
      </c>
      <c r="J3" s="189" t="s">
        <v>540</v>
      </c>
      <c r="K3" s="69" t="s">
        <v>235</v>
      </c>
      <c r="L3" s="69" t="s">
        <v>51</v>
      </c>
      <c r="M3" s="190" t="s">
        <v>541</v>
      </c>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row>
    <row r="4" spans="1:101" s="12" customFormat="1" ht="13.15" customHeight="1" x14ac:dyDescent="0.25">
      <c r="A4" s="96">
        <v>57</v>
      </c>
      <c r="B4" s="111" t="s">
        <v>43</v>
      </c>
      <c r="C4" s="111" t="s">
        <v>126</v>
      </c>
      <c r="D4" s="63" t="s">
        <v>686</v>
      </c>
      <c r="E4" s="191" t="s">
        <v>542</v>
      </c>
      <c r="F4" s="111" t="s">
        <v>501</v>
      </c>
      <c r="G4" s="152" t="s">
        <v>543</v>
      </c>
      <c r="H4" s="150" t="s">
        <v>544</v>
      </c>
      <c r="I4" s="188">
        <v>43962</v>
      </c>
      <c r="J4" s="191" t="s">
        <v>545</v>
      </c>
      <c r="K4" s="92" t="s">
        <v>106</v>
      </c>
      <c r="L4" s="92" t="s">
        <v>254</v>
      </c>
      <c r="M4" s="190" t="s">
        <v>546</v>
      </c>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row>
    <row r="5" spans="1:101" s="12" customFormat="1" ht="13.15" customHeight="1" x14ac:dyDescent="0.25">
      <c r="A5" s="96">
        <v>58</v>
      </c>
      <c r="B5" s="111" t="s">
        <v>43</v>
      </c>
      <c r="C5" s="111" t="s">
        <v>126</v>
      </c>
      <c r="D5" s="63" t="s">
        <v>686</v>
      </c>
      <c r="E5" s="191" t="s">
        <v>542</v>
      </c>
      <c r="F5" s="111" t="s">
        <v>501</v>
      </c>
      <c r="G5" s="152" t="s">
        <v>543</v>
      </c>
      <c r="H5" s="150" t="s">
        <v>547</v>
      </c>
      <c r="I5" s="188">
        <v>43900</v>
      </c>
      <c r="J5" s="191" t="s">
        <v>548</v>
      </c>
      <c r="K5" s="87" t="s">
        <v>549</v>
      </c>
      <c r="L5" s="87" t="s">
        <v>550</v>
      </c>
      <c r="M5" s="190" t="s">
        <v>551</v>
      </c>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row>
    <row r="6" spans="1:101" s="12" customFormat="1" ht="13.15" customHeight="1" x14ac:dyDescent="0.25">
      <c r="A6" s="96">
        <v>66</v>
      </c>
      <c r="B6" s="192" t="s">
        <v>43</v>
      </c>
      <c r="C6" s="192" t="s">
        <v>44</v>
      </c>
      <c r="D6" s="63" t="s">
        <v>686</v>
      </c>
      <c r="E6" s="157" t="s">
        <v>249</v>
      </c>
      <c r="F6" s="192" t="s">
        <v>250</v>
      </c>
      <c r="G6" s="148" t="s">
        <v>251</v>
      </c>
      <c r="H6" s="148" t="s">
        <v>552</v>
      </c>
      <c r="I6" s="193">
        <v>43962</v>
      </c>
      <c r="J6" s="148" t="s">
        <v>553</v>
      </c>
      <c r="K6" s="92" t="s">
        <v>106</v>
      </c>
      <c r="L6" s="92" t="s">
        <v>254</v>
      </c>
      <c r="M6" s="190" t="s">
        <v>554</v>
      </c>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row>
    <row r="7" spans="1:101" s="12" customFormat="1" ht="13.15" customHeight="1" x14ac:dyDescent="0.25">
      <c r="A7" s="96">
        <v>70</v>
      </c>
      <c r="B7" s="111" t="s">
        <v>43</v>
      </c>
      <c r="C7" s="106" t="s">
        <v>126</v>
      </c>
      <c r="D7" s="63" t="s">
        <v>686</v>
      </c>
      <c r="E7" s="157" t="s">
        <v>555</v>
      </c>
      <c r="F7" s="106" t="s">
        <v>556</v>
      </c>
      <c r="G7" s="194" t="s">
        <v>331</v>
      </c>
      <c r="H7" s="150" t="s">
        <v>557</v>
      </c>
      <c r="I7" s="195">
        <v>43955</v>
      </c>
      <c r="J7" s="196" t="s">
        <v>558</v>
      </c>
      <c r="K7" s="86" t="s">
        <v>58</v>
      </c>
      <c r="L7" s="86" t="s">
        <v>134</v>
      </c>
      <c r="M7" s="190" t="s">
        <v>559</v>
      </c>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row>
    <row r="8" spans="1:101" s="12" customFormat="1" ht="13.15" customHeight="1" x14ac:dyDescent="0.25">
      <c r="A8" s="96">
        <v>90</v>
      </c>
      <c r="B8" s="106" t="s">
        <v>43</v>
      </c>
      <c r="C8" s="106" t="s">
        <v>126</v>
      </c>
      <c r="D8" s="63" t="s">
        <v>686</v>
      </c>
      <c r="E8" s="157" t="s">
        <v>330</v>
      </c>
      <c r="F8" s="106" t="s">
        <v>303</v>
      </c>
      <c r="G8" s="194" t="s">
        <v>331</v>
      </c>
      <c r="H8" s="150" t="s">
        <v>560</v>
      </c>
      <c r="I8" s="195">
        <v>43914</v>
      </c>
      <c r="J8" s="196" t="s">
        <v>561</v>
      </c>
      <c r="K8" s="86" t="s">
        <v>58</v>
      </c>
      <c r="L8" s="86" t="s">
        <v>85</v>
      </c>
      <c r="M8" s="190" t="s">
        <v>562</v>
      </c>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row>
    <row r="9" spans="1:101" s="12" customFormat="1" ht="13.15" customHeight="1" x14ac:dyDescent="0.25">
      <c r="A9" s="111">
        <v>96</v>
      </c>
      <c r="B9" s="96" t="s">
        <v>344</v>
      </c>
      <c r="C9" s="96" t="s">
        <v>345</v>
      </c>
      <c r="D9" s="96" t="s">
        <v>687</v>
      </c>
      <c r="E9" s="156" t="s">
        <v>682</v>
      </c>
      <c r="F9" s="96" t="s">
        <v>563</v>
      </c>
      <c r="G9" s="156" t="s">
        <v>564</v>
      </c>
      <c r="H9" s="148" t="s">
        <v>565</v>
      </c>
      <c r="I9" s="197">
        <v>39627</v>
      </c>
      <c r="J9" s="156" t="s">
        <v>566</v>
      </c>
      <c r="K9" s="90" t="s">
        <v>106</v>
      </c>
      <c r="L9" s="90" t="s">
        <v>684</v>
      </c>
      <c r="M9" s="198" t="s">
        <v>567</v>
      </c>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row>
    <row r="10" spans="1:101" s="12" customFormat="1" ht="13.15" customHeight="1" x14ac:dyDescent="0.25">
      <c r="A10" s="111">
        <v>97</v>
      </c>
      <c r="B10" s="96" t="s">
        <v>344</v>
      </c>
      <c r="C10" s="96" t="s">
        <v>345</v>
      </c>
      <c r="D10" s="96" t="s">
        <v>687</v>
      </c>
      <c r="E10" s="156" t="s">
        <v>392</v>
      </c>
      <c r="F10" s="96" t="s">
        <v>275</v>
      </c>
      <c r="G10" s="156" t="s">
        <v>564</v>
      </c>
      <c r="H10" s="148" t="s">
        <v>568</v>
      </c>
      <c r="I10" s="197">
        <v>39627</v>
      </c>
      <c r="J10" s="156" t="s">
        <v>569</v>
      </c>
      <c r="K10" s="86" t="s">
        <v>58</v>
      </c>
      <c r="L10" s="86" t="s">
        <v>689</v>
      </c>
      <c r="M10" s="198" t="s">
        <v>570</v>
      </c>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row>
    <row r="11" spans="1:101" s="12" customFormat="1" ht="13.15" customHeight="1" x14ac:dyDescent="0.25">
      <c r="A11" s="96">
        <v>98</v>
      </c>
      <c r="B11" s="96" t="s">
        <v>344</v>
      </c>
      <c r="C11" s="96" t="s">
        <v>345</v>
      </c>
      <c r="D11" s="63" t="s">
        <v>686</v>
      </c>
      <c r="E11" s="157" t="s">
        <v>640</v>
      </c>
      <c r="F11" s="192" t="s">
        <v>203</v>
      </c>
      <c r="G11" s="157" t="s">
        <v>571</v>
      </c>
      <c r="H11" s="150" t="s">
        <v>572</v>
      </c>
      <c r="I11" s="199">
        <v>43962</v>
      </c>
      <c r="J11" s="148" t="s">
        <v>573</v>
      </c>
      <c r="K11" s="86" t="s">
        <v>58</v>
      </c>
      <c r="L11" s="86" t="s">
        <v>134</v>
      </c>
      <c r="M11" s="198" t="s">
        <v>574</v>
      </c>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row>
    <row r="12" spans="1:101" s="12" customFormat="1" ht="13.15" customHeight="1" x14ac:dyDescent="0.25">
      <c r="A12" s="176">
        <v>100</v>
      </c>
      <c r="B12" s="200" t="s">
        <v>344</v>
      </c>
      <c r="C12" s="201" t="s">
        <v>345</v>
      </c>
      <c r="D12" s="63" t="s">
        <v>686</v>
      </c>
      <c r="E12" s="202" t="s">
        <v>641</v>
      </c>
      <c r="F12" s="201" t="s">
        <v>289</v>
      </c>
      <c r="G12" s="202" t="s">
        <v>352</v>
      </c>
      <c r="H12" s="203" t="s">
        <v>575</v>
      </c>
      <c r="I12" s="204">
        <v>43967</v>
      </c>
      <c r="J12" s="202" t="s">
        <v>576</v>
      </c>
      <c r="K12" s="92" t="s">
        <v>106</v>
      </c>
      <c r="L12" s="92" t="s">
        <v>577</v>
      </c>
      <c r="M12" s="198" t="s">
        <v>578</v>
      </c>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row>
    <row r="13" spans="1:101" s="12" customFormat="1" ht="13.15" customHeight="1" x14ac:dyDescent="0.25">
      <c r="A13" s="96">
        <v>102</v>
      </c>
      <c r="B13" s="192" t="s">
        <v>344</v>
      </c>
      <c r="C13" s="192" t="s">
        <v>345</v>
      </c>
      <c r="D13" s="63" t="s">
        <v>686</v>
      </c>
      <c r="E13" s="157" t="s">
        <v>579</v>
      </c>
      <c r="F13" s="192" t="s">
        <v>303</v>
      </c>
      <c r="G13" s="148" t="s">
        <v>580</v>
      </c>
      <c r="H13" s="150" t="s">
        <v>581</v>
      </c>
      <c r="I13" s="193">
        <v>43983</v>
      </c>
      <c r="J13" s="148" t="s">
        <v>582</v>
      </c>
      <c r="K13" s="87" t="s">
        <v>88</v>
      </c>
      <c r="L13" s="87" t="s">
        <v>583</v>
      </c>
      <c r="M13" s="198" t="s">
        <v>584</v>
      </c>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row>
    <row r="14" spans="1:101" s="12" customFormat="1" ht="13.15" customHeight="1" x14ac:dyDescent="0.25">
      <c r="A14" s="111">
        <v>115</v>
      </c>
      <c r="B14" s="205" t="s">
        <v>344</v>
      </c>
      <c r="C14" s="206" t="s">
        <v>345</v>
      </c>
      <c r="D14" s="63" t="s">
        <v>686</v>
      </c>
      <c r="E14" s="207" t="s">
        <v>663</v>
      </c>
      <c r="F14" s="206" t="s">
        <v>501</v>
      </c>
      <c r="G14" s="203" t="s">
        <v>664</v>
      </c>
      <c r="H14" s="203" t="s">
        <v>665</v>
      </c>
      <c r="I14" s="208">
        <v>43937</v>
      </c>
      <c r="J14" s="203" t="s">
        <v>666</v>
      </c>
      <c r="K14" s="166" t="s">
        <v>88</v>
      </c>
      <c r="L14" s="166" t="s">
        <v>667</v>
      </c>
      <c r="M14" s="209" t="s">
        <v>668</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row>
    <row r="15" spans="1:101" s="12" customFormat="1" ht="13.15" customHeight="1" x14ac:dyDescent="0.25">
      <c r="A15" s="111">
        <v>116</v>
      </c>
      <c r="B15" s="96" t="s">
        <v>344</v>
      </c>
      <c r="C15" s="96" t="s">
        <v>345</v>
      </c>
      <c r="D15" s="96" t="s">
        <v>687</v>
      </c>
      <c r="E15" s="156" t="s">
        <v>642</v>
      </c>
      <c r="F15" s="96" t="s">
        <v>563</v>
      </c>
      <c r="G15" s="156" t="s">
        <v>585</v>
      </c>
      <c r="H15" s="150" t="s">
        <v>586</v>
      </c>
      <c r="I15" s="210" t="s">
        <v>650</v>
      </c>
      <c r="J15" s="156" t="s">
        <v>587</v>
      </c>
      <c r="K15" s="92" t="s">
        <v>106</v>
      </c>
      <c r="L15" s="90" t="s">
        <v>685</v>
      </c>
      <c r="M15" s="189" t="s">
        <v>588</v>
      </c>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row>
    <row r="16" spans="1:101" s="12" customFormat="1" ht="13.15" customHeight="1" x14ac:dyDescent="0.25">
      <c r="A16" s="111">
        <v>120</v>
      </c>
      <c r="B16" s="211" t="s">
        <v>344</v>
      </c>
      <c r="C16" s="96" t="s">
        <v>345</v>
      </c>
      <c r="D16" s="63" t="s">
        <v>686</v>
      </c>
      <c r="E16" s="156" t="s">
        <v>589</v>
      </c>
      <c r="F16" s="96" t="s">
        <v>424</v>
      </c>
      <c r="G16" s="156" t="s">
        <v>590</v>
      </c>
      <c r="H16" s="150" t="s">
        <v>591</v>
      </c>
      <c r="I16" s="197">
        <v>43954</v>
      </c>
      <c r="J16" s="156" t="s">
        <v>592</v>
      </c>
      <c r="K16" s="69" t="s">
        <v>437</v>
      </c>
      <c r="L16" s="69" t="s">
        <v>593</v>
      </c>
      <c r="M16" s="198" t="s">
        <v>594</v>
      </c>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row>
    <row r="17" spans="1:101" s="12" customFormat="1" ht="13.15" customHeight="1" x14ac:dyDescent="0.25">
      <c r="A17" s="111">
        <v>121</v>
      </c>
      <c r="B17" s="96" t="s">
        <v>344</v>
      </c>
      <c r="C17" s="96" t="s">
        <v>345</v>
      </c>
      <c r="D17" s="63" t="s">
        <v>686</v>
      </c>
      <c r="E17" s="156" t="s">
        <v>643</v>
      </c>
      <c r="F17" s="96" t="s">
        <v>375</v>
      </c>
      <c r="G17" s="156" t="s">
        <v>595</v>
      </c>
      <c r="H17" s="148" t="s">
        <v>649</v>
      </c>
      <c r="I17" s="197">
        <v>43917</v>
      </c>
      <c r="J17" s="156" t="s">
        <v>596</v>
      </c>
      <c r="K17" s="92" t="s">
        <v>106</v>
      </c>
      <c r="L17" s="92" t="s">
        <v>597</v>
      </c>
      <c r="M17" s="189" t="s">
        <v>598</v>
      </c>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row>
    <row r="18" spans="1:101" s="12" customFormat="1" ht="13.15" customHeight="1" x14ac:dyDescent="0.25">
      <c r="A18" s="111">
        <v>124</v>
      </c>
      <c r="B18" s="96" t="s">
        <v>344</v>
      </c>
      <c r="C18" s="96" t="s">
        <v>345</v>
      </c>
      <c r="D18" s="63" t="s">
        <v>686</v>
      </c>
      <c r="E18" s="156" t="s">
        <v>679</v>
      </c>
      <c r="F18" s="96" t="s">
        <v>46</v>
      </c>
      <c r="G18" s="156" t="s">
        <v>416</v>
      </c>
      <c r="H18" s="148" t="s">
        <v>669</v>
      </c>
      <c r="I18" s="197">
        <v>43969</v>
      </c>
      <c r="J18" s="156" t="s">
        <v>670</v>
      </c>
      <c r="K18" s="92" t="s">
        <v>106</v>
      </c>
      <c r="L18" s="92" t="s">
        <v>38</v>
      </c>
      <c r="M18" s="189" t="s">
        <v>671</v>
      </c>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row>
    <row r="19" spans="1:101" s="12" customFormat="1" ht="13.15" customHeight="1" x14ac:dyDescent="0.25">
      <c r="A19" s="111">
        <v>125</v>
      </c>
      <c r="B19" s="96" t="s">
        <v>344</v>
      </c>
      <c r="C19" s="96" t="s">
        <v>345</v>
      </c>
      <c r="D19" s="63" t="s">
        <v>686</v>
      </c>
      <c r="E19" s="156" t="s">
        <v>416</v>
      </c>
      <c r="F19" s="96" t="s">
        <v>46</v>
      </c>
      <c r="G19" s="156" t="s">
        <v>416</v>
      </c>
      <c r="H19" s="148" t="s">
        <v>672</v>
      </c>
      <c r="I19" s="197">
        <v>43977</v>
      </c>
      <c r="J19" s="156" t="s">
        <v>673</v>
      </c>
      <c r="K19" s="92" t="s">
        <v>106</v>
      </c>
      <c r="L19" s="92" t="s">
        <v>601</v>
      </c>
      <c r="M19" s="189" t="s">
        <v>674</v>
      </c>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row>
    <row r="20" spans="1:101" s="12" customFormat="1" ht="13.15" customHeight="1" x14ac:dyDescent="0.25">
      <c r="A20" s="111">
        <v>130</v>
      </c>
      <c r="B20" s="111" t="s">
        <v>344</v>
      </c>
      <c r="C20" s="111" t="s">
        <v>438</v>
      </c>
      <c r="D20" s="63" t="s">
        <v>686</v>
      </c>
      <c r="E20" s="156" t="s">
        <v>644</v>
      </c>
      <c r="F20" s="96" t="s">
        <v>231</v>
      </c>
      <c r="G20" s="156" t="s">
        <v>440</v>
      </c>
      <c r="H20" s="148" t="s">
        <v>599</v>
      </c>
      <c r="I20" s="197">
        <v>43977</v>
      </c>
      <c r="J20" s="156" t="s">
        <v>600</v>
      </c>
      <c r="K20" s="92" t="s">
        <v>106</v>
      </c>
      <c r="L20" s="92" t="s">
        <v>601</v>
      </c>
      <c r="M20" s="198" t="s">
        <v>602</v>
      </c>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row>
    <row r="21" spans="1:101" s="12" customFormat="1" ht="13.15" customHeight="1" x14ac:dyDescent="0.25">
      <c r="A21" s="111">
        <v>132</v>
      </c>
      <c r="B21" s="96" t="s">
        <v>344</v>
      </c>
      <c r="C21" s="96" t="s">
        <v>438</v>
      </c>
      <c r="D21" s="63" t="s">
        <v>686</v>
      </c>
      <c r="E21" s="156" t="s">
        <v>645</v>
      </c>
      <c r="F21" s="96" t="s">
        <v>424</v>
      </c>
      <c r="G21" s="156" t="s">
        <v>440</v>
      </c>
      <c r="H21" s="148" t="s">
        <v>603</v>
      </c>
      <c r="I21" s="197">
        <v>43975</v>
      </c>
      <c r="J21" s="156" t="s">
        <v>604</v>
      </c>
      <c r="K21" s="87" t="s">
        <v>88</v>
      </c>
      <c r="L21" s="87" t="s">
        <v>107</v>
      </c>
      <c r="M21" s="198" t="s">
        <v>605</v>
      </c>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row>
    <row r="22" spans="1:101" s="12" customFormat="1" ht="13.15" customHeight="1" x14ac:dyDescent="0.25">
      <c r="A22" s="111">
        <v>133</v>
      </c>
      <c r="B22" s="96" t="s">
        <v>344</v>
      </c>
      <c r="C22" s="96" t="s">
        <v>345</v>
      </c>
      <c r="D22" s="96" t="s">
        <v>606</v>
      </c>
      <c r="E22" s="156" t="s">
        <v>646</v>
      </c>
      <c r="F22" s="96" t="s">
        <v>424</v>
      </c>
      <c r="G22" s="156" t="s">
        <v>607</v>
      </c>
      <c r="H22" s="150" t="s">
        <v>608</v>
      </c>
      <c r="I22" s="197">
        <v>43891</v>
      </c>
      <c r="J22" s="156" t="s">
        <v>609</v>
      </c>
      <c r="K22" s="92" t="s">
        <v>106</v>
      </c>
      <c r="L22" s="92" t="s">
        <v>610</v>
      </c>
      <c r="M22" s="198" t="s">
        <v>611</v>
      </c>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row>
    <row r="23" spans="1:101" s="12" customFormat="1" ht="13.15" customHeight="1" x14ac:dyDescent="0.25">
      <c r="A23" s="111">
        <v>135</v>
      </c>
      <c r="B23" s="96" t="s">
        <v>344</v>
      </c>
      <c r="C23" s="96" t="s">
        <v>345</v>
      </c>
      <c r="D23" s="96" t="s">
        <v>687</v>
      </c>
      <c r="E23" s="156" t="s">
        <v>647</v>
      </c>
      <c r="F23" s="96" t="s">
        <v>612</v>
      </c>
      <c r="G23" s="156" t="s">
        <v>613</v>
      </c>
      <c r="H23" s="150" t="s">
        <v>614</v>
      </c>
      <c r="I23" s="212" t="s">
        <v>650</v>
      </c>
      <c r="J23" s="156" t="s">
        <v>615</v>
      </c>
      <c r="K23" s="92" t="s">
        <v>616</v>
      </c>
      <c r="L23" s="90" t="s">
        <v>617</v>
      </c>
      <c r="M23" s="198" t="s">
        <v>618</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row>
    <row r="24" spans="1:101" s="12" customFormat="1" ht="13.15" customHeight="1" x14ac:dyDescent="0.25">
      <c r="A24" s="111">
        <v>136</v>
      </c>
      <c r="B24" s="96" t="s">
        <v>344</v>
      </c>
      <c r="C24" s="96" t="s">
        <v>345</v>
      </c>
      <c r="D24" s="96" t="s">
        <v>687</v>
      </c>
      <c r="E24" s="156" t="s">
        <v>522</v>
      </c>
      <c r="F24" s="96" t="s">
        <v>275</v>
      </c>
      <c r="G24" s="156" t="s">
        <v>613</v>
      </c>
      <c r="H24" s="150" t="s">
        <v>619</v>
      </c>
      <c r="I24" s="192" t="s">
        <v>620</v>
      </c>
      <c r="J24" s="156" t="s">
        <v>621</v>
      </c>
      <c r="K24" s="92" t="s">
        <v>616</v>
      </c>
      <c r="L24" s="90" t="s">
        <v>622</v>
      </c>
      <c r="M24" s="198" t="s">
        <v>623</v>
      </c>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row>
    <row r="25" spans="1:101" s="12" customFormat="1" ht="13.15" customHeight="1" x14ac:dyDescent="0.25">
      <c r="A25" s="111">
        <v>137</v>
      </c>
      <c r="B25" s="96" t="s">
        <v>344</v>
      </c>
      <c r="C25" s="96" t="s">
        <v>345</v>
      </c>
      <c r="D25" s="96" t="s">
        <v>687</v>
      </c>
      <c r="E25" s="156" t="s">
        <v>522</v>
      </c>
      <c r="F25" s="96" t="s">
        <v>275</v>
      </c>
      <c r="G25" s="156" t="s">
        <v>613</v>
      </c>
      <c r="H25" s="186" t="s">
        <v>624</v>
      </c>
      <c r="I25" s="96" t="s">
        <v>625</v>
      </c>
      <c r="J25" s="156" t="s">
        <v>626</v>
      </c>
      <c r="K25" s="92" t="s">
        <v>106</v>
      </c>
      <c r="L25" s="92" t="s">
        <v>627</v>
      </c>
      <c r="M25" s="198" t="s">
        <v>628</v>
      </c>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row>
    <row r="26" spans="1:101" s="12" customFormat="1" ht="13.15" customHeight="1" x14ac:dyDescent="0.25">
      <c r="A26" s="111">
        <v>143</v>
      </c>
      <c r="B26" s="192" t="s">
        <v>344</v>
      </c>
      <c r="C26" s="192" t="s">
        <v>345</v>
      </c>
      <c r="D26" s="63" t="s">
        <v>686</v>
      </c>
      <c r="E26" s="157" t="s">
        <v>675</v>
      </c>
      <c r="F26" s="192" t="s">
        <v>50</v>
      </c>
      <c r="G26" s="148" t="s">
        <v>461</v>
      </c>
      <c r="H26" s="148" t="s">
        <v>676</v>
      </c>
      <c r="I26" s="193">
        <v>43961</v>
      </c>
      <c r="J26" s="148" t="s">
        <v>677</v>
      </c>
      <c r="K26" s="166" t="s">
        <v>88</v>
      </c>
      <c r="L26" s="166" t="s">
        <v>24</v>
      </c>
      <c r="M26" s="209" t="s">
        <v>678</v>
      </c>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row>
    <row r="27" spans="1:101" s="12" customFormat="1" ht="13.15" customHeight="1" x14ac:dyDescent="0.25">
      <c r="A27" s="111">
        <v>147</v>
      </c>
      <c r="B27" s="211" t="s">
        <v>344</v>
      </c>
      <c r="C27" s="96" t="s">
        <v>345</v>
      </c>
      <c r="D27" s="96" t="s">
        <v>687</v>
      </c>
      <c r="E27" s="156" t="s">
        <v>648</v>
      </c>
      <c r="F27" s="96" t="s">
        <v>612</v>
      </c>
      <c r="G27" s="156" t="s">
        <v>461</v>
      </c>
      <c r="H27" s="150" t="s">
        <v>629</v>
      </c>
      <c r="I27" s="210" t="s">
        <v>651</v>
      </c>
      <c r="J27" s="156" t="s">
        <v>630</v>
      </c>
      <c r="K27" s="92" t="s">
        <v>616</v>
      </c>
      <c r="L27" s="90" t="s">
        <v>617</v>
      </c>
      <c r="M27" s="198" t="s">
        <v>631</v>
      </c>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row>
    <row r="28" spans="1:101" s="12" customFormat="1" ht="13.15" customHeight="1" x14ac:dyDescent="0.25">
      <c r="A28" s="111">
        <v>160</v>
      </c>
      <c r="B28" s="192" t="s">
        <v>344</v>
      </c>
      <c r="C28" s="192" t="s">
        <v>345</v>
      </c>
      <c r="D28" s="63" t="s">
        <v>686</v>
      </c>
      <c r="E28" s="157" t="s">
        <v>632</v>
      </c>
      <c r="F28" s="192" t="s">
        <v>488</v>
      </c>
      <c r="G28" s="148" t="s">
        <v>633</v>
      </c>
      <c r="H28" s="148" t="s">
        <v>634</v>
      </c>
      <c r="I28" s="193">
        <v>43950</v>
      </c>
      <c r="J28" s="148" t="s">
        <v>635</v>
      </c>
      <c r="K28" s="166" t="s">
        <v>88</v>
      </c>
      <c r="L28" s="166" t="s">
        <v>636</v>
      </c>
      <c r="M28" s="209" t="s">
        <v>637</v>
      </c>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row>
    <row r="29" spans="1:101" s="21" customFormat="1" ht="13.15" customHeight="1" x14ac:dyDescent="0.25">
      <c r="H29" s="22"/>
      <c r="I29" s="23"/>
    </row>
    <row r="30" spans="1:101" s="21" customFormat="1" ht="13.15" customHeight="1" x14ac:dyDescent="0.25">
      <c r="H30" s="22"/>
      <c r="I30" s="23"/>
    </row>
    <row r="31" spans="1:101" s="21" customFormat="1" ht="13.15" customHeight="1" x14ac:dyDescent="0.25">
      <c r="H31" s="22"/>
      <c r="I31" s="23"/>
    </row>
    <row r="32" spans="1:101" s="21" customFormat="1" ht="13.15" customHeight="1" x14ac:dyDescent="0.25">
      <c r="H32" s="22"/>
      <c r="I32" s="23"/>
    </row>
    <row r="33" spans="8:9" s="21" customFormat="1" ht="13.15" customHeight="1" x14ac:dyDescent="0.25">
      <c r="H33" s="22"/>
      <c r="I33" s="23"/>
    </row>
    <row r="34" spans="8:9" s="21" customFormat="1" ht="13.15" customHeight="1" x14ac:dyDescent="0.25">
      <c r="H34" s="22"/>
      <c r="I34" s="23"/>
    </row>
    <row r="35" spans="8:9" s="21" customFormat="1" ht="13.15" customHeight="1" x14ac:dyDescent="0.25">
      <c r="H35" s="22"/>
      <c r="I35" s="23"/>
    </row>
    <row r="36" spans="8:9" s="21" customFormat="1" ht="13.15" customHeight="1" x14ac:dyDescent="0.25">
      <c r="H36" s="22"/>
      <c r="I36" s="23"/>
    </row>
    <row r="37" spans="8:9" s="21" customFormat="1" ht="13.15" customHeight="1" x14ac:dyDescent="0.25">
      <c r="H37" s="22"/>
      <c r="I37" s="23"/>
    </row>
    <row r="38" spans="8:9" s="21" customFormat="1" ht="13.15" customHeight="1" x14ac:dyDescent="0.25">
      <c r="H38" s="22"/>
      <c r="I38" s="23"/>
    </row>
    <row r="39" spans="8:9" s="21" customFormat="1" ht="13.15" customHeight="1" x14ac:dyDescent="0.25">
      <c r="H39" s="22"/>
      <c r="I39" s="23"/>
    </row>
    <row r="40" spans="8:9" s="21" customFormat="1" ht="13.15" customHeight="1" x14ac:dyDescent="0.25">
      <c r="H40" s="22"/>
      <c r="I40" s="23"/>
    </row>
    <row r="41" spans="8:9" s="21" customFormat="1" ht="13.15" customHeight="1" x14ac:dyDescent="0.25">
      <c r="H41" s="22"/>
      <c r="I41" s="23"/>
    </row>
    <row r="42" spans="8:9" s="21" customFormat="1" ht="13.15" customHeight="1" x14ac:dyDescent="0.25">
      <c r="H42" s="22"/>
      <c r="I42" s="23"/>
    </row>
    <row r="43" spans="8:9" s="21" customFormat="1" ht="13.15" customHeight="1" x14ac:dyDescent="0.25">
      <c r="H43" s="22"/>
      <c r="I43" s="23"/>
    </row>
    <row r="44" spans="8:9" s="21" customFormat="1" ht="13.15" customHeight="1" x14ac:dyDescent="0.25">
      <c r="H44" s="22"/>
      <c r="I44" s="23"/>
    </row>
    <row r="45" spans="8:9" s="21" customFormat="1" ht="13.15" customHeight="1" x14ac:dyDescent="0.25">
      <c r="H45" s="22"/>
      <c r="I45" s="23"/>
    </row>
    <row r="46" spans="8:9" s="21" customFormat="1" ht="13.15" customHeight="1" x14ac:dyDescent="0.25">
      <c r="H46" s="22"/>
      <c r="I46" s="23"/>
    </row>
    <row r="47" spans="8:9" s="21" customFormat="1" ht="13.15" customHeight="1" x14ac:dyDescent="0.25">
      <c r="H47" s="22"/>
      <c r="I47" s="23"/>
    </row>
    <row r="48" spans="8:9" s="21" customFormat="1" ht="13.15" customHeight="1" x14ac:dyDescent="0.25">
      <c r="H48" s="22"/>
      <c r="I48" s="23"/>
    </row>
    <row r="49" spans="8:9" s="21" customFormat="1" ht="13.15" customHeight="1" x14ac:dyDescent="0.25">
      <c r="H49" s="22"/>
      <c r="I49" s="23"/>
    </row>
    <row r="50" spans="8:9" s="21" customFormat="1" ht="13.15" customHeight="1" x14ac:dyDescent="0.25">
      <c r="H50" s="22"/>
      <c r="I50" s="23"/>
    </row>
    <row r="51" spans="8:9" s="21" customFormat="1" ht="13.15" customHeight="1" x14ac:dyDescent="0.25">
      <c r="H51" s="22"/>
      <c r="I51" s="23"/>
    </row>
    <row r="52" spans="8:9" s="21" customFormat="1" ht="13.15" customHeight="1" x14ac:dyDescent="0.25">
      <c r="H52" s="22"/>
      <c r="I52" s="23"/>
    </row>
    <row r="53" spans="8:9" s="21" customFormat="1" ht="13.15" customHeight="1" x14ac:dyDescent="0.25">
      <c r="H53" s="22"/>
      <c r="I53" s="23"/>
    </row>
    <row r="54" spans="8:9" s="21" customFormat="1" ht="13.15" customHeight="1" x14ac:dyDescent="0.25">
      <c r="H54" s="22"/>
      <c r="I54" s="23"/>
    </row>
    <row r="55" spans="8:9" s="21" customFormat="1" ht="13.15" customHeight="1" x14ac:dyDescent="0.25">
      <c r="H55" s="22"/>
      <c r="I55" s="23"/>
    </row>
    <row r="56" spans="8:9" s="21" customFormat="1" ht="13.15" customHeight="1" x14ac:dyDescent="0.25">
      <c r="H56" s="22"/>
      <c r="I56" s="23"/>
    </row>
    <row r="57" spans="8:9" s="21" customFormat="1" ht="13.15" customHeight="1" x14ac:dyDescent="0.25">
      <c r="H57" s="22"/>
      <c r="I57" s="23"/>
    </row>
    <row r="58" spans="8:9" s="21" customFormat="1" ht="13.15" customHeight="1" x14ac:dyDescent="0.25">
      <c r="H58" s="22"/>
      <c r="I58" s="23"/>
    </row>
    <row r="59" spans="8:9" s="21" customFormat="1" ht="13.15" customHeight="1" x14ac:dyDescent="0.25">
      <c r="H59" s="22"/>
      <c r="I59" s="23"/>
    </row>
    <row r="60" spans="8:9" s="21" customFormat="1" ht="13.15" customHeight="1" x14ac:dyDescent="0.25">
      <c r="H60" s="22"/>
      <c r="I60" s="23"/>
    </row>
    <row r="61" spans="8:9" s="21" customFormat="1" ht="13.15" customHeight="1" x14ac:dyDescent="0.25">
      <c r="H61" s="22"/>
      <c r="I61" s="23"/>
    </row>
    <row r="62" spans="8:9" s="21" customFormat="1" ht="13.15" customHeight="1" x14ac:dyDescent="0.25">
      <c r="H62" s="22"/>
      <c r="I62" s="23"/>
    </row>
    <row r="63" spans="8:9" s="21" customFormat="1" ht="13.15" customHeight="1" x14ac:dyDescent="0.25">
      <c r="H63" s="22"/>
      <c r="I63" s="23"/>
    </row>
    <row r="64" spans="8:9" s="21" customFormat="1" ht="13.15" customHeight="1" x14ac:dyDescent="0.25">
      <c r="H64" s="22"/>
      <c r="I64" s="23"/>
    </row>
    <row r="65" spans="8:9" s="21" customFormat="1" ht="13.15" customHeight="1" x14ac:dyDescent="0.25">
      <c r="H65" s="22"/>
      <c r="I65" s="23"/>
    </row>
    <row r="66" spans="8:9" s="21" customFormat="1" ht="13.15" customHeight="1" x14ac:dyDescent="0.25">
      <c r="H66" s="22"/>
      <c r="I66" s="23"/>
    </row>
    <row r="67" spans="8:9" s="21" customFormat="1" ht="13.15" customHeight="1" x14ac:dyDescent="0.25">
      <c r="H67" s="22"/>
      <c r="I67" s="23"/>
    </row>
    <row r="68" spans="8:9" s="21" customFormat="1" ht="13.15" customHeight="1" x14ac:dyDescent="0.25">
      <c r="H68" s="22"/>
      <c r="I68" s="23"/>
    </row>
    <row r="69" spans="8:9" s="21" customFormat="1" ht="13.15" customHeight="1" x14ac:dyDescent="0.25">
      <c r="H69" s="22"/>
      <c r="I69" s="23"/>
    </row>
    <row r="70" spans="8:9" s="21" customFormat="1" ht="13.15" customHeight="1" x14ac:dyDescent="0.25">
      <c r="H70" s="22"/>
      <c r="I70" s="23"/>
    </row>
    <row r="71" spans="8:9" s="21" customFormat="1" ht="13.15" customHeight="1" x14ac:dyDescent="0.25">
      <c r="H71" s="22"/>
      <c r="I71" s="23"/>
    </row>
    <row r="72" spans="8:9" s="21" customFormat="1" ht="13.15" customHeight="1" x14ac:dyDescent="0.25">
      <c r="H72" s="22"/>
      <c r="I72" s="23"/>
    </row>
    <row r="73" spans="8:9" s="21" customFormat="1" ht="13.15" customHeight="1" x14ac:dyDescent="0.25">
      <c r="H73" s="22"/>
      <c r="I73" s="23"/>
    </row>
    <row r="74" spans="8:9" s="21" customFormat="1" ht="13.15" customHeight="1" x14ac:dyDescent="0.25">
      <c r="H74" s="22"/>
      <c r="I74" s="23"/>
    </row>
    <row r="75" spans="8:9" s="21" customFormat="1" ht="13.15" customHeight="1" x14ac:dyDescent="0.25">
      <c r="H75" s="22"/>
      <c r="I75" s="23"/>
    </row>
    <row r="76" spans="8:9" s="21" customFormat="1" ht="13.15" customHeight="1" x14ac:dyDescent="0.25">
      <c r="H76" s="22"/>
      <c r="I76" s="23"/>
    </row>
    <row r="77" spans="8:9" s="21" customFormat="1" ht="13.15" customHeight="1" x14ac:dyDescent="0.25">
      <c r="H77" s="22"/>
      <c r="I77" s="23"/>
    </row>
    <row r="78" spans="8:9" s="21" customFormat="1" ht="13.15" customHeight="1" x14ac:dyDescent="0.25">
      <c r="H78" s="22"/>
      <c r="I78" s="23"/>
    </row>
    <row r="79" spans="8:9" s="21" customFormat="1" ht="13.15" customHeight="1" x14ac:dyDescent="0.25">
      <c r="H79" s="22"/>
      <c r="I79" s="23"/>
    </row>
    <row r="80" spans="8:9" s="21" customFormat="1" ht="13.15" customHeight="1" x14ac:dyDescent="0.25">
      <c r="H80" s="22"/>
      <c r="I80" s="23"/>
    </row>
    <row r="81" spans="8:9" s="21" customFormat="1" ht="13.15" customHeight="1" x14ac:dyDescent="0.25">
      <c r="H81" s="22"/>
      <c r="I81" s="23"/>
    </row>
    <row r="82" spans="8:9" s="21" customFormat="1" ht="13.15" customHeight="1" x14ac:dyDescent="0.25">
      <c r="H82" s="22"/>
      <c r="I82" s="23"/>
    </row>
    <row r="83" spans="8:9" s="21" customFormat="1" ht="13.15" customHeight="1" x14ac:dyDescent="0.25">
      <c r="H83" s="22"/>
      <c r="I83" s="23"/>
    </row>
    <row r="84" spans="8:9" s="21" customFormat="1" ht="13.15" customHeight="1" x14ac:dyDescent="0.25">
      <c r="H84" s="22"/>
      <c r="I84" s="23"/>
    </row>
    <row r="85" spans="8:9" s="21" customFormat="1" ht="13.15" customHeight="1" x14ac:dyDescent="0.25">
      <c r="H85" s="22"/>
      <c r="I85" s="23"/>
    </row>
    <row r="86" spans="8:9" s="21" customFormat="1" ht="13.15" customHeight="1" x14ac:dyDescent="0.25">
      <c r="H86" s="22"/>
      <c r="I86" s="23"/>
    </row>
    <row r="87" spans="8:9" s="21" customFormat="1" ht="13.15" customHeight="1" x14ac:dyDescent="0.25">
      <c r="H87" s="22"/>
      <c r="I87" s="23"/>
    </row>
    <row r="88" spans="8:9" s="21" customFormat="1" ht="13.15" customHeight="1" x14ac:dyDescent="0.25">
      <c r="H88" s="22"/>
      <c r="I88" s="23"/>
    </row>
    <row r="89" spans="8:9" s="21" customFormat="1" ht="13.15" customHeight="1" x14ac:dyDescent="0.25">
      <c r="H89" s="22"/>
      <c r="I89" s="23"/>
    </row>
    <row r="90" spans="8:9" s="21" customFormat="1" ht="13.15" customHeight="1" x14ac:dyDescent="0.25">
      <c r="H90" s="22"/>
      <c r="I90" s="23"/>
    </row>
    <row r="91" spans="8:9" s="21" customFormat="1" ht="13.15" customHeight="1" x14ac:dyDescent="0.25">
      <c r="H91" s="22"/>
      <c r="I91" s="23"/>
    </row>
    <row r="92" spans="8:9" s="21" customFormat="1" ht="13.15" customHeight="1" x14ac:dyDescent="0.25">
      <c r="H92" s="22"/>
      <c r="I92" s="23"/>
    </row>
    <row r="93" spans="8:9" s="21" customFormat="1" ht="13.15" customHeight="1" x14ac:dyDescent="0.25">
      <c r="H93" s="22"/>
      <c r="I93" s="23"/>
    </row>
    <row r="94" spans="8:9" s="21" customFormat="1" ht="13.15" customHeight="1" x14ac:dyDescent="0.25">
      <c r="H94" s="22"/>
      <c r="I94" s="23"/>
    </row>
    <row r="95" spans="8:9" s="21" customFormat="1" ht="13.15" customHeight="1" x14ac:dyDescent="0.25">
      <c r="H95" s="22"/>
      <c r="I95" s="23"/>
    </row>
    <row r="96" spans="8:9" s="21" customFormat="1" ht="13.15" customHeight="1" x14ac:dyDescent="0.25">
      <c r="H96" s="22"/>
      <c r="I96" s="23"/>
    </row>
    <row r="97" spans="8:9" s="21" customFormat="1" ht="13.15" customHeight="1" x14ac:dyDescent="0.25">
      <c r="H97" s="22"/>
      <c r="I97" s="23"/>
    </row>
    <row r="98" spans="8:9" s="21" customFormat="1" ht="13.15" customHeight="1" x14ac:dyDescent="0.25">
      <c r="H98" s="22"/>
      <c r="I98" s="23"/>
    </row>
    <row r="99" spans="8:9" s="21" customFormat="1" ht="13.15" customHeight="1" x14ac:dyDescent="0.25">
      <c r="H99" s="22"/>
      <c r="I99" s="23"/>
    </row>
    <row r="100" spans="8:9" s="21" customFormat="1" ht="13.15" customHeight="1" x14ac:dyDescent="0.25">
      <c r="H100" s="22"/>
      <c r="I100" s="23"/>
    </row>
    <row r="101" spans="8:9" s="21" customFormat="1" ht="13.15" customHeight="1" x14ac:dyDescent="0.25">
      <c r="H101" s="22"/>
      <c r="I101" s="23"/>
    </row>
    <row r="102" spans="8:9" s="21" customFormat="1" ht="13.15" customHeight="1" x14ac:dyDescent="0.25">
      <c r="H102" s="22"/>
      <c r="I102" s="23"/>
    </row>
    <row r="103" spans="8:9" s="21" customFormat="1" ht="13.15" customHeight="1" x14ac:dyDescent="0.25">
      <c r="H103" s="22"/>
      <c r="I103" s="23"/>
    </row>
    <row r="104" spans="8:9" s="21" customFormat="1" ht="13.15" customHeight="1" x14ac:dyDescent="0.25">
      <c r="H104" s="22"/>
      <c r="I104" s="23"/>
    </row>
    <row r="105" spans="8:9" s="21" customFormat="1" ht="13.15" customHeight="1" x14ac:dyDescent="0.25">
      <c r="H105" s="22"/>
      <c r="I105" s="23"/>
    </row>
    <row r="106" spans="8:9" s="21" customFormat="1" ht="13.15" customHeight="1" x14ac:dyDescent="0.25">
      <c r="H106" s="22"/>
      <c r="I106" s="23"/>
    </row>
    <row r="107" spans="8:9" s="21" customFormat="1" ht="13.15" customHeight="1" x14ac:dyDescent="0.25">
      <c r="H107" s="22"/>
      <c r="I107" s="23"/>
    </row>
    <row r="108" spans="8:9" s="21" customFormat="1" ht="13.15" customHeight="1" x14ac:dyDescent="0.25">
      <c r="H108" s="22"/>
      <c r="I108" s="23"/>
    </row>
    <row r="109" spans="8:9" s="21" customFormat="1" ht="13.15" customHeight="1" x14ac:dyDescent="0.25">
      <c r="H109" s="22"/>
      <c r="I109" s="23"/>
    </row>
    <row r="110" spans="8:9" s="21" customFormat="1" ht="13.15" customHeight="1" x14ac:dyDescent="0.25">
      <c r="H110" s="22"/>
      <c r="I110" s="23"/>
    </row>
    <row r="111" spans="8:9" s="21" customFormat="1" ht="13.15" customHeight="1" x14ac:dyDescent="0.25">
      <c r="H111" s="22"/>
      <c r="I111" s="23"/>
    </row>
    <row r="112" spans="8:9" s="21" customFormat="1" ht="13.15" customHeight="1" x14ac:dyDescent="0.25">
      <c r="H112" s="22"/>
      <c r="I112" s="23"/>
    </row>
    <row r="113" spans="8:9" s="21" customFormat="1" ht="13.15" customHeight="1" x14ac:dyDescent="0.25">
      <c r="H113" s="22"/>
      <c r="I113" s="23"/>
    </row>
    <row r="114" spans="8:9" s="21" customFormat="1" ht="13.15" customHeight="1" x14ac:dyDescent="0.25">
      <c r="H114" s="22"/>
      <c r="I114" s="23"/>
    </row>
    <row r="115" spans="8:9" s="21" customFormat="1" ht="13.15" customHeight="1" x14ac:dyDescent="0.25">
      <c r="H115" s="22"/>
      <c r="I115" s="23"/>
    </row>
    <row r="116" spans="8:9" s="21" customFormat="1" ht="13.15" customHeight="1" x14ac:dyDescent="0.25">
      <c r="H116" s="22"/>
      <c r="I116" s="23"/>
    </row>
    <row r="117" spans="8:9" s="21" customFormat="1" ht="13.15" customHeight="1" x14ac:dyDescent="0.25">
      <c r="H117" s="22"/>
      <c r="I117" s="23"/>
    </row>
    <row r="118" spans="8:9" s="21" customFormat="1" ht="13.15" customHeight="1" x14ac:dyDescent="0.25">
      <c r="H118" s="22"/>
      <c r="I118" s="23"/>
    </row>
    <row r="119" spans="8:9" s="21" customFormat="1" ht="13.15" customHeight="1" x14ac:dyDescent="0.25">
      <c r="H119" s="22"/>
      <c r="I119" s="23"/>
    </row>
    <row r="120" spans="8:9" s="21" customFormat="1" ht="13.15" customHeight="1" x14ac:dyDescent="0.25">
      <c r="H120" s="22"/>
      <c r="I120" s="23"/>
    </row>
    <row r="121" spans="8:9" s="21" customFormat="1" ht="13.15" customHeight="1" x14ac:dyDescent="0.25">
      <c r="H121" s="22"/>
      <c r="I121" s="23"/>
    </row>
    <row r="122" spans="8:9" s="21" customFormat="1" ht="13.15" customHeight="1" x14ac:dyDescent="0.25">
      <c r="H122" s="22"/>
      <c r="I122" s="23"/>
    </row>
    <row r="123" spans="8:9" s="21" customFormat="1" ht="13.15" customHeight="1" x14ac:dyDescent="0.25">
      <c r="H123" s="22"/>
      <c r="I123" s="23"/>
    </row>
    <row r="124" spans="8:9" s="21" customFormat="1" ht="13.15" customHeight="1" x14ac:dyDescent="0.25">
      <c r="H124" s="22"/>
      <c r="I124" s="23"/>
    </row>
    <row r="125" spans="8:9" s="21" customFormat="1" ht="13.15" customHeight="1" x14ac:dyDescent="0.25">
      <c r="H125" s="22"/>
      <c r="I125" s="23"/>
    </row>
    <row r="126" spans="8:9" s="21" customFormat="1" ht="13.15" customHeight="1" x14ac:dyDescent="0.25">
      <c r="H126" s="22"/>
      <c r="I126" s="23"/>
    </row>
    <row r="127" spans="8:9" s="21" customFormat="1" ht="13.15" customHeight="1" x14ac:dyDescent="0.25">
      <c r="H127" s="22"/>
      <c r="I127" s="23"/>
    </row>
    <row r="128" spans="8:9" s="21" customFormat="1" ht="13.15" customHeight="1" x14ac:dyDescent="0.25">
      <c r="H128" s="22"/>
      <c r="I128" s="23"/>
    </row>
    <row r="129" spans="8:9" s="21" customFormat="1" ht="13.15" customHeight="1" x14ac:dyDescent="0.25">
      <c r="H129" s="22"/>
      <c r="I129" s="23"/>
    </row>
    <row r="130" spans="8:9" s="21" customFormat="1" ht="13.15" customHeight="1" x14ac:dyDescent="0.25">
      <c r="H130" s="22"/>
      <c r="I130" s="23"/>
    </row>
    <row r="131" spans="8:9" s="21" customFormat="1" ht="13.15" customHeight="1" x14ac:dyDescent="0.25">
      <c r="H131" s="22"/>
      <c r="I131" s="23"/>
    </row>
    <row r="132" spans="8:9" s="21" customFormat="1" ht="13.15" customHeight="1" x14ac:dyDescent="0.25">
      <c r="H132" s="22"/>
      <c r="I132" s="23"/>
    </row>
    <row r="133" spans="8:9" s="21" customFormat="1" ht="13.15" customHeight="1" x14ac:dyDescent="0.25">
      <c r="H133" s="22"/>
      <c r="I133" s="23"/>
    </row>
    <row r="134" spans="8:9" s="21" customFormat="1" ht="13.15" customHeight="1" x14ac:dyDescent="0.25">
      <c r="H134" s="22"/>
      <c r="I134" s="23"/>
    </row>
    <row r="135" spans="8:9" s="21" customFormat="1" ht="13.15" customHeight="1" x14ac:dyDescent="0.25">
      <c r="H135" s="22"/>
      <c r="I135" s="23"/>
    </row>
    <row r="136" spans="8:9" s="21" customFormat="1" ht="13.15" customHeight="1" x14ac:dyDescent="0.25">
      <c r="H136" s="22"/>
      <c r="I136" s="23"/>
    </row>
    <row r="137" spans="8:9" s="21" customFormat="1" ht="13.15" customHeight="1" x14ac:dyDescent="0.25">
      <c r="H137" s="22"/>
      <c r="I137" s="23"/>
    </row>
    <row r="138" spans="8:9" s="21" customFormat="1" ht="13.15" customHeight="1" x14ac:dyDescent="0.25">
      <c r="H138" s="22"/>
      <c r="I138" s="23"/>
    </row>
    <row r="139" spans="8:9" s="21" customFormat="1" ht="13.15" customHeight="1" x14ac:dyDescent="0.25">
      <c r="H139" s="22"/>
      <c r="I139" s="23"/>
    </row>
    <row r="140" spans="8:9" s="21" customFormat="1" ht="13.15" customHeight="1" x14ac:dyDescent="0.25">
      <c r="H140" s="22"/>
      <c r="I140" s="23"/>
    </row>
    <row r="141" spans="8:9" s="21" customFormat="1" ht="13.15" customHeight="1" x14ac:dyDescent="0.25">
      <c r="H141" s="22"/>
      <c r="I141" s="23"/>
    </row>
    <row r="142" spans="8:9" s="21" customFormat="1" ht="13.15" customHeight="1" x14ac:dyDescent="0.25">
      <c r="H142" s="22"/>
      <c r="I142" s="23"/>
    </row>
    <row r="143" spans="8:9" s="21" customFormat="1" ht="13.15" customHeight="1" x14ac:dyDescent="0.25">
      <c r="H143" s="22"/>
      <c r="I143" s="23"/>
    </row>
    <row r="144" spans="8:9" s="21" customFormat="1" ht="13.15" customHeight="1" x14ac:dyDescent="0.25">
      <c r="H144" s="22"/>
      <c r="I144" s="23"/>
    </row>
    <row r="145" spans="8:9" s="21" customFormat="1" ht="13.15" customHeight="1" x14ac:dyDescent="0.25">
      <c r="H145" s="22"/>
      <c r="I145" s="23"/>
    </row>
    <row r="146" spans="8:9" s="21" customFormat="1" ht="13.15" customHeight="1" x14ac:dyDescent="0.25">
      <c r="H146" s="22"/>
      <c r="I146" s="23"/>
    </row>
    <row r="147" spans="8:9" s="21" customFormat="1" ht="13.15" customHeight="1" x14ac:dyDescent="0.25">
      <c r="H147" s="22"/>
      <c r="I147" s="23"/>
    </row>
    <row r="148" spans="8:9" s="21" customFormat="1" ht="13.15" customHeight="1" x14ac:dyDescent="0.25">
      <c r="H148" s="22"/>
      <c r="I148" s="23"/>
    </row>
    <row r="149" spans="8:9" s="21" customFormat="1" ht="13.15" customHeight="1" x14ac:dyDescent="0.25">
      <c r="H149" s="22"/>
      <c r="I149" s="23"/>
    </row>
    <row r="150" spans="8:9" s="21" customFormat="1" ht="13.15" customHeight="1" x14ac:dyDescent="0.25">
      <c r="H150" s="22"/>
      <c r="I150" s="23"/>
    </row>
    <row r="151" spans="8:9" s="21" customFormat="1" ht="13.15" customHeight="1" x14ac:dyDescent="0.25">
      <c r="H151" s="22"/>
      <c r="I151" s="23"/>
    </row>
    <row r="152" spans="8:9" s="21" customFormat="1" ht="13.15" customHeight="1" x14ac:dyDescent="0.25">
      <c r="H152" s="22"/>
      <c r="I152" s="23"/>
    </row>
    <row r="153" spans="8:9" s="21" customFormat="1" ht="13.15" customHeight="1" x14ac:dyDescent="0.25">
      <c r="H153" s="22"/>
      <c r="I153" s="23"/>
    </row>
    <row r="154" spans="8:9" s="21" customFormat="1" ht="13.15" customHeight="1" x14ac:dyDescent="0.25">
      <c r="H154" s="22"/>
      <c r="I154" s="23"/>
    </row>
    <row r="155" spans="8:9" s="21" customFormat="1" ht="13.15" customHeight="1" x14ac:dyDescent="0.25">
      <c r="H155" s="22"/>
      <c r="I155" s="23"/>
    </row>
    <row r="156" spans="8:9" s="21" customFormat="1" ht="13.15" customHeight="1" x14ac:dyDescent="0.25">
      <c r="H156" s="22"/>
      <c r="I156" s="23"/>
    </row>
    <row r="157" spans="8:9" s="21" customFormat="1" ht="13.15" customHeight="1" x14ac:dyDescent="0.25">
      <c r="H157" s="22"/>
      <c r="I157" s="23"/>
    </row>
    <row r="158" spans="8:9" s="21" customFormat="1" ht="13.15" customHeight="1" x14ac:dyDescent="0.25">
      <c r="H158" s="22"/>
      <c r="I158" s="23"/>
    </row>
    <row r="159" spans="8:9" s="21" customFormat="1" ht="13.15" customHeight="1" x14ac:dyDescent="0.25">
      <c r="H159" s="22"/>
      <c r="I159" s="23"/>
    </row>
    <row r="160" spans="8:9" s="21" customFormat="1" ht="13.15" customHeight="1" x14ac:dyDescent="0.25">
      <c r="H160" s="22"/>
      <c r="I160" s="23"/>
    </row>
    <row r="161" spans="8:9" s="21" customFormat="1" ht="13.15" customHeight="1" x14ac:dyDescent="0.25">
      <c r="H161" s="22"/>
      <c r="I161" s="23"/>
    </row>
    <row r="162" spans="8:9" s="21" customFormat="1" ht="13.15" customHeight="1" x14ac:dyDescent="0.25">
      <c r="H162" s="22"/>
      <c r="I162" s="23"/>
    </row>
    <row r="163" spans="8:9" s="21" customFormat="1" ht="13.15" customHeight="1" x14ac:dyDescent="0.25">
      <c r="H163" s="22"/>
      <c r="I163" s="23"/>
    </row>
    <row r="164" spans="8:9" s="21" customFormat="1" ht="13.15" customHeight="1" x14ac:dyDescent="0.25">
      <c r="H164" s="22"/>
      <c r="I164" s="23"/>
    </row>
    <row r="165" spans="8:9" s="21" customFormat="1" ht="13.15" customHeight="1" x14ac:dyDescent="0.25">
      <c r="H165" s="22"/>
      <c r="I165" s="23"/>
    </row>
    <row r="166" spans="8:9" s="21" customFormat="1" ht="13.15" customHeight="1" x14ac:dyDescent="0.25">
      <c r="H166" s="22"/>
      <c r="I166" s="23"/>
    </row>
    <row r="167" spans="8:9" s="21" customFormat="1" ht="13.15" customHeight="1" x14ac:dyDescent="0.25">
      <c r="H167" s="22"/>
      <c r="I167" s="23"/>
    </row>
    <row r="168" spans="8:9" s="21" customFormat="1" ht="13.15" customHeight="1" x14ac:dyDescent="0.25">
      <c r="H168" s="22"/>
      <c r="I168" s="23"/>
    </row>
    <row r="169" spans="8:9" s="21" customFormat="1" ht="13.15" customHeight="1" x14ac:dyDescent="0.25">
      <c r="H169" s="22"/>
      <c r="I169" s="23"/>
    </row>
    <row r="170" spans="8:9" s="21" customFormat="1" ht="13.15" customHeight="1" x14ac:dyDescent="0.25">
      <c r="H170" s="22"/>
      <c r="I170" s="23"/>
    </row>
    <row r="171" spans="8:9" s="21" customFormat="1" ht="13.15" customHeight="1" x14ac:dyDescent="0.25">
      <c r="H171" s="22"/>
      <c r="I171" s="23"/>
    </row>
    <row r="172" spans="8:9" s="21" customFormat="1" ht="13.15" customHeight="1" x14ac:dyDescent="0.25">
      <c r="H172" s="22"/>
      <c r="I172" s="23"/>
    </row>
    <row r="173" spans="8:9" s="21" customFormat="1" ht="13.15" customHeight="1" x14ac:dyDescent="0.25">
      <c r="H173" s="22"/>
      <c r="I173" s="23"/>
    </row>
    <row r="174" spans="8:9" s="21" customFormat="1" ht="13.15" customHeight="1" x14ac:dyDescent="0.25">
      <c r="H174" s="22"/>
      <c r="I174" s="23"/>
    </row>
    <row r="175" spans="8:9" s="21" customFormat="1" ht="13.15" customHeight="1" x14ac:dyDescent="0.25">
      <c r="H175" s="22"/>
      <c r="I175" s="23"/>
    </row>
    <row r="176" spans="8:9" s="21" customFormat="1" ht="13.15" customHeight="1" x14ac:dyDescent="0.25">
      <c r="H176" s="22"/>
      <c r="I176" s="23"/>
    </row>
    <row r="177" spans="8:9" s="21" customFormat="1" ht="13.15" customHeight="1" x14ac:dyDescent="0.25">
      <c r="H177" s="22"/>
      <c r="I177" s="23"/>
    </row>
    <row r="178" spans="8:9" s="21" customFormat="1" ht="13.15" customHeight="1" x14ac:dyDescent="0.25">
      <c r="H178" s="22"/>
      <c r="I178" s="23"/>
    </row>
    <row r="179" spans="8:9" s="21" customFormat="1" ht="13.15" customHeight="1" x14ac:dyDescent="0.25">
      <c r="H179" s="22"/>
      <c r="I179" s="23"/>
    </row>
    <row r="180" spans="8:9" s="21" customFormat="1" ht="13.15" customHeight="1" x14ac:dyDescent="0.25">
      <c r="H180" s="22"/>
      <c r="I180" s="23"/>
    </row>
    <row r="181" spans="8:9" s="21" customFormat="1" ht="13.15" customHeight="1" x14ac:dyDescent="0.25">
      <c r="H181" s="22"/>
      <c r="I181" s="23"/>
    </row>
    <row r="182" spans="8:9" s="21" customFormat="1" ht="13.15" customHeight="1" x14ac:dyDescent="0.25">
      <c r="H182" s="22"/>
      <c r="I182" s="23"/>
    </row>
    <row r="183" spans="8:9" s="21" customFormat="1" ht="13.15" customHeight="1" x14ac:dyDescent="0.25">
      <c r="H183" s="22"/>
      <c r="I183" s="23"/>
    </row>
    <row r="184" spans="8:9" s="21" customFormat="1" ht="13.15" customHeight="1" x14ac:dyDescent="0.25">
      <c r="H184" s="22"/>
      <c r="I184" s="23"/>
    </row>
    <row r="185" spans="8:9" s="21" customFormat="1" ht="13.15" customHeight="1" x14ac:dyDescent="0.25">
      <c r="H185" s="22"/>
      <c r="I185" s="23"/>
    </row>
    <row r="186" spans="8:9" s="21" customFormat="1" ht="13.15" customHeight="1" x14ac:dyDescent="0.25">
      <c r="H186" s="22"/>
      <c r="I186" s="23"/>
    </row>
    <row r="187" spans="8:9" s="21" customFormat="1" ht="13.15" customHeight="1" x14ac:dyDescent="0.25">
      <c r="H187" s="22"/>
      <c r="I187" s="23"/>
    </row>
    <row r="188" spans="8:9" s="21" customFormat="1" ht="13.15" customHeight="1" x14ac:dyDescent="0.25">
      <c r="H188" s="22"/>
      <c r="I188" s="23"/>
    </row>
    <row r="189" spans="8:9" s="21" customFormat="1" ht="13.15" customHeight="1" x14ac:dyDescent="0.25">
      <c r="H189" s="22"/>
      <c r="I189" s="23"/>
    </row>
    <row r="190" spans="8:9" s="21" customFormat="1" ht="13.15" customHeight="1" x14ac:dyDescent="0.25">
      <c r="H190" s="22"/>
      <c r="I190" s="23"/>
    </row>
    <row r="191" spans="8:9" s="21" customFormat="1" ht="13.15" customHeight="1" x14ac:dyDescent="0.25">
      <c r="H191" s="22"/>
      <c r="I191" s="23"/>
    </row>
    <row r="192" spans="8:9" s="21" customFormat="1" ht="13.15" customHeight="1" x14ac:dyDescent="0.25">
      <c r="H192" s="22"/>
      <c r="I192" s="23"/>
    </row>
    <row r="193" spans="8:9" s="21" customFormat="1" ht="13.15" customHeight="1" x14ac:dyDescent="0.25">
      <c r="H193" s="22"/>
      <c r="I193" s="23"/>
    </row>
    <row r="194" spans="8:9" s="21" customFormat="1" ht="13.15" customHeight="1" x14ac:dyDescent="0.25">
      <c r="H194" s="22"/>
      <c r="I194" s="23"/>
    </row>
    <row r="195" spans="8:9" s="21" customFormat="1" ht="13.15" customHeight="1" x14ac:dyDescent="0.25">
      <c r="H195" s="22"/>
      <c r="I195" s="23"/>
    </row>
    <row r="196" spans="8:9" s="21" customFormat="1" ht="13.15" customHeight="1" x14ac:dyDescent="0.25">
      <c r="H196" s="22"/>
      <c r="I196" s="23"/>
    </row>
    <row r="197" spans="8:9" s="21" customFormat="1" ht="13.15" customHeight="1" x14ac:dyDescent="0.25">
      <c r="H197" s="22"/>
      <c r="I197" s="23"/>
    </row>
    <row r="198" spans="8:9" s="21" customFormat="1" ht="13.15" customHeight="1" x14ac:dyDescent="0.25">
      <c r="H198" s="22"/>
      <c r="I198" s="23"/>
    </row>
    <row r="199" spans="8:9" s="21" customFormat="1" ht="13.15" customHeight="1" x14ac:dyDescent="0.25">
      <c r="H199" s="22"/>
      <c r="I199" s="23"/>
    </row>
    <row r="200" spans="8:9" s="21" customFormat="1" ht="13.15" customHeight="1" x14ac:dyDescent="0.25">
      <c r="H200" s="22"/>
      <c r="I200" s="23"/>
    </row>
    <row r="201" spans="8:9" s="21" customFormat="1" ht="13.15" customHeight="1" x14ac:dyDescent="0.25">
      <c r="H201" s="22"/>
      <c r="I201" s="23"/>
    </row>
    <row r="202" spans="8:9" s="21" customFormat="1" ht="13.15" customHeight="1" x14ac:dyDescent="0.25">
      <c r="H202" s="22"/>
      <c r="I202" s="23"/>
    </row>
    <row r="203" spans="8:9" s="21" customFormat="1" ht="13.15" customHeight="1" x14ac:dyDescent="0.25">
      <c r="H203" s="22"/>
      <c r="I203" s="23"/>
    </row>
    <row r="204" spans="8:9" s="21" customFormat="1" ht="13.15" customHeight="1" x14ac:dyDescent="0.25">
      <c r="H204" s="22"/>
      <c r="I204" s="23"/>
    </row>
    <row r="205" spans="8:9" s="21" customFormat="1" ht="13.15" customHeight="1" x14ac:dyDescent="0.25">
      <c r="H205" s="22"/>
      <c r="I205" s="23"/>
    </row>
    <row r="206" spans="8:9" s="21" customFormat="1" ht="13.15" customHeight="1" x14ac:dyDescent="0.25">
      <c r="H206" s="22"/>
      <c r="I206" s="23"/>
    </row>
    <row r="207" spans="8:9" s="21" customFormat="1" ht="13.15" customHeight="1" x14ac:dyDescent="0.25">
      <c r="H207" s="22"/>
      <c r="I207" s="23"/>
    </row>
    <row r="208" spans="8:9" s="21" customFormat="1" ht="13.15" customHeight="1" x14ac:dyDescent="0.25">
      <c r="H208" s="22"/>
      <c r="I208" s="23"/>
    </row>
    <row r="209" spans="8:9" s="21" customFormat="1" ht="13.15" customHeight="1" x14ac:dyDescent="0.25">
      <c r="H209" s="22"/>
      <c r="I209" s="23"/>
    </row>
    <row r="210" spans="8:9" s="21" customFormat="1" ht="13.15" customHeight="1" x14ac:dyDescent="0.25">
      <c r="H210" s="22"/>
      <c r="I210" s="23"/>
    </row>
    <row r="211" spans="8:9" s="21" customFormat="1" ht="13.15" customHeight="1" x14ac:dyDescent="0.25">
      <c r="H211" s="22"/>
      <c r="I211" s="23"/>
    </row>
    <row r="212" spans="8:9" s="21" customFormat="1" ht="13.15" customHeight="1" x14ac:dyDescent="0.25">
      <c r="H212" s="22"/>
      <c r="I212" s="23"/>
    </row>
    <row r="213" spans="8:9" s="21" customFormat="1" ht="13.15" customHeight="1" x14ac:dyDescent="0.25">
      <c r="H213" s="22"/>
      <c r="I213" s="23"/>
    </row>
    <row r="214" spans="8:9" s="21" customFormat="1" ht="13.15" customHeight="1" x14ac:dyDescent="0.25">
      <c r="H214" s="22"/>
      <c r="I214" s="23"/>
    </row>
    <row r="215" spans="8:9" s="21" customFormat="1" ht="13.15" customHeight="1" x14ac:dyDescent="0.25">
      <c r="H215" s="22"/>
      <c r="I215" s="23"/>
    </row>
    <row r="216" spans="8:9" s="21" customFormat="1" ht="13.15" customHeight="1" x14ac:dyDescent="0.25">
      <c r="H216" s="22"/>
      <c r="I216" s="23"/>
    </row>
    <row r="217" spans="8:9" s="21" customFormat="1" ht="13.15" customHeight="1" x14ac:dyDescent="0.25">
      <c r="H217" s="22"/>
      <c r="I217" s="23"/>
    </row>
    <row r="218" spans="8:9" s="21" customFormat="1" ht="13.15" customHeight="1" x14ac:dyDescent="0.25">
      <c r="H218" s="22"/>
      <c r="I218" s="23"/>
    </row>
    <row r="219" spans="8:9" s="21" customFormat="1" ht="13.15" customHeight="1" x14ac:dyDescent="0.25">
      <c r="H219" s="22"/>
      <c r="I219" s="23"/>
    </row>
    <row r="220" spans="8:9" s="21" customFormat="1" ht="13.15" customHeight="1" x14ac:dyDescent="0.25">
      <c r="H220" s="22"/>
      <c r="I220" s="23"/>
    </row>
    <row r="221" spans="8:9" s="21" customFormat="1" ht="13.15" customHeight="1" x14ac:dyDescent="0.25">
      <c r="H221" s="22"/>
      <c r="I221" s="23"/>
    </row>
    <row r="222" spans="8:9" s="21" customFormat="1" ht="13.15" customHeight="1" x14ac:dyDescent="0.25">
      <c r="H222" s="22"/>
      <c r="I222" s="23"/>
    </row>
    <row r="223" spans="8:9" s="21" customFormat="1" ht="13.15" customHeight="1" x14ac:dyDescent="0.25">
      <c r="H223" s="22"/>
      <c r="I223" s="23"/>
    </row>
    <row r="224" spans="8:9" s="21" customFormat="1" ht="13.15" customHeight="1" x14ac:dyDescent="0.25">
      <c r="H224" s="22"/>
      <c r="I224" s="23"/>
    </row>
    <row r="225" spans="8:9" s="21" customFormat="1" ht="13.15" customHeight="1" x14ac:dyDescent="0.25">
      <c r="H225" s="22"/>
      <c r="I225" s="23"/>
    </row>
    <row r="226" spans="8:9" s="21" customFormat="1" ht="13.15" customHeight="1" x14ac:dyDescent="0.25">
      <c r="H226" s="22"/>
      <c r="I226" s="23"/>
    </row>
    <row r="227" spans="8:9" s="21" customFormat="1" ht="13.15" customHeight="1" x14ac:dyDescent="0.25">
      <c r="H227" s="22"/>
      <c r="I227" s="23"/>
    </row>
    <row r="228" spans="8:9" s="21" customFormat="1" ht="13.15" customHeight="1" x14ac:dyDescent="0.25">
      <c r="H228" s="22"/>
      <c r="I228" s="23"/>
    </row>
    <row r="229" spans="8:9" s="21" customFormat="1" ht="13.15" customHeight="1" x14ac:dyDescent="0.25">
      <c r="H229" s="22"/>
      <c r="I229" s="23"/>
    </row>
    <row r="230" spans="8:9" s="21" customFormat="1" ht="13.15" customHeight="1" x14ac:dyDescent="0.25">
      <c r="H230" s="22"/>
      <c r="I230" s="23"/>
    </row>
    <row r="231" spans="8:9" s="21" customFormat="1" ht="13.15" customHeight="1" x14ac:dyDescent="0.25">
      <c r="H231" s="22"/>
      <c r="I231" s="23"/>
    </row>
    <row r="232" spans="8:9" s="21" customFormat="1" ht="13.15" customHeight="1" x14ac:dyDescent="0.25">
      <c r="H232" s="22"/>
      <c r="I232" s="23"/>
    </row>
    <row r="233" spans="8:9" s="21" customFormat="1" ht="13.15" customHeight="1" x14ac:dyDescent="0.25">
      <c r="H233" s="22"/>
      <c r="I233" s="23"/>
    </row>
    <row r="234" spans="8:9" s="21" customFormat="1" ht="13.15" customHeight="1" x14ac:dyDescent="0.25">
      <c r="H234" s="22"/>
      <c r="I234" s="23"/>
    </row>
    <row r="235" spans="8:9" s="21" customFormat="1" ht="13.15" customHeight="1" x14ac:dyDescent="0.25">
      <c r="H235" s="22"/>
      <c r="I235" s="23"/>
    </row>
    <row r="236" spans="8:9" s="21" customFormat="1" ht="13.15" customHeight="1" x14ac:dyDescent="0.25">
      <c r="H236" s="22"/>
      <c r="I236" s="23"/>
    </row>
    <row r="237" spans="8:9" s="21" customFormat="1" ht="13.15" customHeight="1" x14ac:dyDescent="0.25">
      <c r="H237" s="22"/>
      <c r="I237" s="23"/>
    </row>
    <row r="238" spans="8:9" s="21" customFormat="1" ht="13.15" customHeight="1" x14ac:dyDescent="0.25">
      <c r="H238" s="22"/>
      <c r="I238" s="23"/>
    </row>
    <row r="239" spans="8:9" s="21" customFormat="1" ht="13.15" customHeight="1" x14ac:dyDescent="0.25">
      <c r="H239" s="22"/>
      <c r="I239" s="23"/>
    </row>
    <row r="240" spans="8:9" s="21" customFormat="1" ht="13.15" customHeight="1" x14ac:dyDescent="0.25">
      <c r="H240" s="22"/>
      <c r="I240" s="23"/>
    </row>
    <row r="241" spans="8:9" s="21" customFormat="1" ht="13.15" customHeight="1" x14ac:dyDescent="0.25">
      <c r="H241" s="22"/>
      <c r="I241" s="23"/>
    </row>
    <row r="242" spans="8:9" s="21" customFormat="1" ht="13.15" customHeight="1" x14ac:dyDescent="0.25">
      <c r="H242" s="22"/>
      <c r="I242" s="23"/>
    </row>
    <row r="243" spans="8:9" s="21" customFormat="1" ht="13.15" customHeight="1" x14ac:dyDescent="0.25">
      <c r="H243" s="22"/>
      <c r="I243" s="23"/>
    </row>
    <row r="244" spans="8:9" s="21" customFormat="1" ht="13.15" customHeight="1" x14ac:dyDescent="0.25">
      <c r="H244" s="22"/>
      <c r="I244" s="23"/>
    </row>
    <row r="245" spans="8:9" s="21" customFormat="1" ht="13.15" customHeight="1" x14ac:dyDescent="0.25">
      <c r="H245" s="22"/>
      <c r="I245" s="23"/>
    </row>
    <row r="246" spans="8:9" s="21" customFormat="1" ht="13.15" customHeight="1" x14ac:dyDescent="0.25">
      <c r="H246" s="22"/>
      <c r="I246" s="23"/>
    </row>
    <row r="247" spans="8:9" s="21" customFormat="1" ht="13.15" customHeight="1" x14ac:dyDescent="0.25">
      <c r="H247" s="22"/>
      <c r="I247" s="23"/>
    </row>
    <row r="248" spans="8:9" s="21" customFormat="1" ht="13.15" customHeight="1" x14ac:dyDescent="0.25">
      <c r="H248" s="22"/>
      <c r="I248" s="23"/>
    </row>
    <row r="249" spans="8:9" s="21" customFormat="1" ht="13.15" customHeight="1" x14ac:dyDescent="0.25">
      <c r="H249" s="22"/>
      <c r="I249" s="23"/>
    </row>
    <row r="250" spans="8:9" s="21" customFormat="1" ht="13.15" customHeight="1" x14ac:dyDescent="0.25">
      <c r="H250" s="22"/>
      <c r="I250" s="23"/>
    </row>
    <row r="251" spans="8:9" s="21" customFormat="1" ht="13.15" customHeight="1" x14ac:dyDescent="0.25">
      <c r="H251" s="22"/>
      <c r="I251" s="23"/>
    </row>
    <row r="252" spans="8:9" s="21" customFormat="1" ht="13.15" customHeight="1" x14ac:dyDescent="0.25">
      <c r="H252" s="22"/>
      <c r="I252" s="23"/>
    </row>
    <row r="253" spans="8:9" s="21" customFormat="1" ht="13.15" customHeight="1" x14ac:dyDescent="0.25">
      <c r="H253" s="22"/>
      <c r="I253" s="23"/>
    </row>
    <row r="254" spans="8:9" s="21" customFormat="1" ht="13.15" customHeight="1" x14ac:dyDescent="0.25">
      <c r="H254" s="22"/>
      <c r="I254" s="23"/>
    </row>
    <row r="255" spans="8:9" s="21" customFormat="1" ht="13.15" customHeight="1" x14ac:dyDescent="0.25">
      <c r="H255" s="22"/>
      <c r="I255" s="23"/>
    </row>
    <row r="256" spans="8:9" s="21" customFormat="1" ht="13.15" customHeight="1" x14ac:dyDescent="0.25">
      <c r="H256" s="22"/>
      <c r="I256" s="23"/>
    </row>
    <row r="257" spans="8:9" s="21" customFormat="1" ht="13.15" customHeight="1" x14ac:dyDescent="0.25">
      <c r="H257" s="22"/>
      <c r="I257" s="23"/>
    </row>
    <row r="258" spans="8:9" s="21" customFormat="1" ht="13.15" customHeight="1" x14ac:dyDescent="0.25">
      <c r="H258" s="22"/>
      <c r="I258" s="23"/>
    </row>
    <row r="259" spans="8:9" s="21" customFormat="1" ht="13.15" customHeight="1" x14ac:dyDescent="0.25">
      <c r="H259" s="22"/>
      <c r="I259" s="23"/>
    </row>
    <row r="260" spans="8:9" s="21" customFormat="1" ht="13.15" customHeight="1" x14ac:dyDescent="0.25">
      <c r="H260" s="22"/>
      <c r="I260" s="23"/>
    </row>
    <row r="261" spans="8:9" s="21" customFormat="1" ht="13.15" customHeight="1" x14ac:dyDescent="0.25">
      <c r="H261" s="22"/>
      <c r="I261" s="23"/>
    </row>
    <row r="262" spans="8:9" s="21" customFormat="1" ht="13.15" customHeight="1" x14ac:dyDescent="0.25">
      <c r="H262" s="22"/>
      <c r="I262" s="23"/>
    </row>
    <row r="263" spans="8:9" s="21" customFormat="1" ht="13.15" customHeight="1" x14ac:dyDescent="0.25">
      <c r="H263" s="22"/>
      <c r="I263" s="23"/>
    </row>
    <row r="264" spans="8:9" s="21" customFormat="1" ht="13.15" customHeight="1" x14ac:dyDescent="0.25">
      <c r="H264" s="22"/>
      <c r="I264" s="23"/>
    </row>
    <row r="265" spans="8:9" s="21" customFormat="1" ht="13.15" customHeight="1" x14ac:dyDescent="0.25">
      <c r="H265" s="22"/>
      <c r="I265" s="23"/>
    </row>
    <row r="266" spans="8:9" s="21" customFormat="1" ht="13.15" customHeight="1" x14ac:dyDescent="0.25">
      <c r="H266" s="22"/>
      <c r="I266" s="23"/>
    </row>
    <row r="267" spans="8:9" s="21" customFormat="1" ht="13.15" customHeight="1" x14ac:dyDescent="0.25">
      <c r="H267" s="22"/>
      <c r="I267" s="23"/>
    </row>
    <row r="268" spans="8:9" s="21" customFormat="1" ht="13.15" customHeight="1" x14ac:dyDescent="0.25">
      <c r="H268" s="22"/>
      <c r="I268" s="23"/>
    </row>
    <row r="269" spans="8:9" s="21" customFormat="1" ht="13.15" customHeight="1" x14ac:dyDescent="0.25">
      <c r="H269" s="22"/>
      <c r="I269" s="23"/>
    </row>
    <row r="270" spans="8:9" s="21" customFormat="1" ht="13.15" customHeight="1" x14ac:dyDescent="0.25">
      <c r="H270" s="22"/>
      <c r="I270" s="23"/>
    </row>
    <row r="271" spans="8:9" s="21" customFormat="1" ht="13.15" customHeight="1" x14ac:dyDescent="0.25">
      <c r="H271" s="22"/>
      <c r="I271" s="23"/>
    </row>
    <row r="272" spans="8:9" s="21" customFormat="1" ht="13.15" customHeight="1" x14ac:dyDescent="0.25">
      <c r="H272" s="22"/>
      <c r="I272" s="23"/>
    </row>
    <row r="273" spans="8:9" s="21" customFormat="1" ht="13.15" customHeight="1" x14ac:dyDescent="0.25">
      <c r="H273" s="22"/>
      <c r="I273" s="23"/>
    </row>
    <row r="274" spans="8:9" s="21" customFormat="1" ht="13.15" customHeight="1" x14ac:dyDescent="0.25">
      <c r="H274" s="22"/>
      <c r="I274" s="23"/>
    </row>
    <row r="275" spans="8:9" s="21" customFormat="1" ht="13.15" customHeight="1" x14ac:dyDescent="0.25">
      <c r="H275" s="22"/>
      <c r="I275" s="23"/>
    </row>
    <row r="276" spans="8:9" s="21" customFormat="1" ht="13.15" customHeight="1" x14ac:dyDescent="0.25">
      <c r="H276" s="22"/>
      <c r="I276" s="23"/>
    </row>
    <row r="277" spans="8:9" s="21" customFormat="1" ht="13.15" customHeight="1" x14ac:dyDescent="0.25">
      <c r="H277" s="22"/>
      <c r="I277" s="23"/>
    </row>
    <row r="278" spans="8:9" s="21" customFormat="1" ht="13.15" customHeight="1" x14ac:dyDescent="0.25">
      <c r="H278" s="22"/>
      <c r="I278" s="23"/>
    </row>
    <row r="279" spans="8:9" s="21" customFormat="1" ht="13.15" customHeight="1" x14ac:dyDescent="0.25">
      <c r="H279" s="22"/>
      <c r="I279" s="23"/>
    </row>
    <row r="280" spans="8:9" s="21" customFormat="1" ht="13.15" customHeight="1" x14ac:dyDescent="0.25">
      <c r="H280" s="22"/>
      <c r="I280" s="23"/>
    </row>
    <row r="281" spans="8:9" s="21" customFormat="1" ht="13.15" customHeight="1" x14ac:dyDescent="0.25">
      <c r="H281" s="22"/>
      <c r="I281" s="23"/>
    </row>
    <row r="282" spans="8:9" s="21" customFormat="1" ht="13.15" customHeight="1" x14ac:dyDescent="0.25">
      <c r="H282" s="22"/>
      <c r="I282" s="23"/>
    </row>
    <row r="283" spans="8:9" s="21" customFormat="1" ht="13.15" customHeight="1" x14ac:dyDescent="0.25">
      <c r="H283" s="22"/>
      <c r="I283" s="23"/>
    </row>
    <row r="284" spans="8:9" s="21" customFormat="1" ht="13.15" customHeight="1" x14ac:dyDescent="0.25">
      <c r="H284" s="22"/>
      <c r="I284" s="23"/>
    </row>
    <row r="285" spans="8:9" s="21" customFormat="1" ht="13.15" customHeight="1" x14ac:dyDescent="0.25">
      <c r="H285" s="22"/>
      <c r="I285" s="23"/>
    </row>
    <row r="286" spans="8:9" s="21" customFormat="1" ht="13.15" customHeight="1" x14ac:dyDescent="0.25">
      <c r="H286" s="22"/>
      <c r="I286" s="23"/>
    </row>
    <row r="287" spans="8:9" s="21" customFormat="1" ht="13.15" customHeight="1" x14ac:dyDescent="0.25">
      <c r="H287" s="22"/>
      <c r="I287" s="23"/>
    </row>
    <row r="288" spans="8:9" s="21" customFormat="1" ht="13.15" customHeight="1" x14ac:dyDescent="0.25">
      <c r="H288" s="22"/>
      <c r="I288" s="23"/>
    </row>
    <row r="289" spans="8:9" s="21" customFormat="1" ht="13.15" customHeight="1" x14ac:dyDescent="0.25">
      <c r="H289" s="22"/>
      <c r="I289" s="23"/>
    </row>
    <row r="290" spans="8:9" s="21" customFormat="1" ht="13.15" customHeight="1" x14ac:dyDescent="0.25">
      <c r="H290" s="22"/>
      <c r="I290" s="23"/>
    </row>
    <row r="291" spans="8:9" s="21" customFormat="1" ht="13.15" customHeight="1" x14ac:dyDescent="0.25">
      <c r="H291" s="22"/>
      <c r="I291" s="23"/>
    </row>
    <row r="292" spans="8:9" s="21" customFormat="1" ht="13.15" customHeight="1" x14ac:dyDescent="0.25">
      <c r="H292" s="22"/>
      <c r="I292" s="23"/>
    </row>
    <row r="293" spans="8:9" s="21" customFormat="1" ht="13.15" customHeight="1" x14ac:dyDescent="0.25">
      <c r="H293" s="22"/>
      <c r="I293" s="23"/>
    </row>
    <row r="294" spans="8:9" s="21" customFormat="1" ht="13.15" customHeight="1" x14ac:dyDescent="0.25">
      <c r="H294" s="22"/>
      <c r="I294" s="23"/>
    </row>
    <row r="295" spans="8:9" s="21" customFormat="1" ht="13.15" customHeight="1" x14ac:dyDescent="0.25">
      <c r="H295" s="22"/>
      <c r="I295" s="23"/>
    </row>
    <row r="296" spans="8:9" s="21" customFormat="1" ht="13.15" customHeight="1" x14ac:dyDescent="0.25">
      <c r="H296" s="22"/>
      <c r="I296" s="23"/>
    </row>
    <row r="297" spans="8:9" s="21" customFormat="1" ht="13.15" customHeight="1" x14ac:dyDescent="0.25">
      <c r="H297" s="22"/>
      <c r="I297" s="23"/>
    </row>
    <row r="298" spans="8:9" s="21" customFormat="1" ht="13.15" customHeight="1" x14ac:dyDescent="0.25">
      <c r="H298" s="22"/>
      <c r="I298" s="23"/>
    </row>
    <row r="299" spans="8:9" s="21" customFormat="1" ht="13.15" customHeight="1" x14ac:dyDescent="0.25">
      <c r="H299" s="22"/>
      <c r="I299" s="23"/>
    </row>
    <row r="300" spans="8:9" s="21" customFormat="1" ht="13.15" customHeight="1" x14ac:dyDescent="0.25">
      <c r="H300" s="22"/>
      <c r="I300" s="23"/>
    </row>
    <row r="301" spans="8:9" s="21" customFormat="1" ht="13.15" customHeight="1" x14ac:dyDescent="0.25">
      <c r="H301" s="22"/>
      <c r="I301" s="23"/>
    </row>
    <row r="302" spans="8:9" s="21" customFormat="1" ht="13.15" customHeight="1" x14ac:dyDescent="0.25">
      <c r="H302" s="22"/>
      <c r="I302" s="23"/>
    </row>
    <row r="303" spans="8:9" s="21" customFormat="1" ht="13.15" customHeight="1" x14ac:dyDescent="0.25">
      <c r="H303" s="22"/>
      <c r="I303" s="23"/>
    </row>
    <row r="304" spans="8:9" s="21" customFormat="1" ht="13.15" customHeight="1" x14ac:dyDescent="0.25">
      <c r="H304" s="22"/>
      <c r="I304" s="23"/>
    </row>
    <row r="305" spans="8:9" s="21" customFormat="1" ht="13.15" customHeight="1" x14ac:dyDescent="0.25">
      <c r="H305" s="22"/>
      <c r="I305" s="23"/>
    </row>
    <row r="306" spans="8:9" s="21" customFormat="1" ht="13.15" customHeight="1" x14ac:dyDescent="0.25">
      <c r="H306" s="22"/>
      <c r="I306" s="23"/>
    </row>
    <row r="307" spans="8:9" s="21" customFormat="1" ht="13.15" customHeight="1" x14ac:dyDescent="0.25">
      <c r="H307" s="22"/>
      <c r="I307" s="23"/>
    </row>
    <row r="308" spans="8:9" s="21" customFormat="1" ht="13.15" customHeight="1" x14ac:dyDescent="0.25">
      <c r="H308" s="22"/>
      <c r="I308" s="23"/>
    </row>
    <row r="309" spans="8:9" s="21" customFormat="1" ht="13.15" customHeight="1" x14ac:dyDescent="0.25">
      <c r="H309" s="22"/>
      <c r="I309" s="23"/>
    </row>
    <row r="310" spans="8:9" s="21" customFormat="1" ht="13.15" customHeight="1" x14ac:dyDescent="0.25">
      <c r="H310" s="22"/>
      <c r="I310" s="23"/>
    </row>
    <row r="311" spans="8:9" s="21" customFormat="1" ht="13.15" customHeight="1" x14ac:dyDescent="0.25">
      <c r="H311" s="22"/>
      <c r="I311" s="23"/>
    </row>
    <row r="312" spans="8:9" s="21" customFormat="1" ht="13.15" customHeight="1" x14ac:dyDescent="0.25">
      <c r="H312" s="22"/>
      <c r="I312" s="23"/>
    </row>
    <row r="313" spans="8:9" s="21" customFormat="1" ht="13.15" customHeight="1" x14ac:dyDescent="0.25">
      <c r="H313" s="22"/>
      <c r="I313" s="23"/>
    </row>
    <row r="314" spans="8:9" s="21" customFormat="1" ht="13.15" customHeight="1" x14ac:dyDescent="0.25">
      <c r="H314" s="22"/>
      <c r="I314" s="23"/>
    </row>
    <row r="315" spans="8:9" s="21" customFormat="1" ht="13.15" customHeight="1" x14ac:dyDescent="0.25">
      <c r="H315" s="22"/>
      <c r="I315" s="23"/>
    </row>
    <row r="316" spans="8:9" s="21" customFormat="1" ht="13.15" customHeight="1" x14ac:dyDescent="0.25">
      <c r="H316" s="22"/>
      <c r="I316" s="23"/>
    </row>
    <row r="317" spans="8:9" s="21" customFormat="1" ht="13.15" customHeight="1" x14ac:dyDescent="0.25">
      <c r="H317" s="22"/>
      <c r="I317" s="23"/>
    </row>
    <row r="318" spans="8:9" s="21" customFormat="1" ht="13.15" customHeight="1" x14ac:dyDescent="0.25">
      <c r="H318" s="22"/>
      <c r="I318" s="23"/>
    </row>
    <row r="319" spans="8:9" s="21" customFormat="1" ht="13.15" customHeight="1" x14ac:dyDescent="0.25">
      <c r="H319" s="22"/>
      <c r="I319" s="23"/>
    </row>
    <row r="320" spans="8:9" s="21" customFormat="1" ht="13.15" customHeight="1" x14ac:dyDescent="0.25">
      <c r="H320" s="22"/>
      <c r="I320" s="23"/>
    </row>
    <row r="321" spans="8:9" s="21" customFormat="1" ht="13.15" customHeight="1" x14ac:dyDescent="0.25">
      <c r="H321" s="22"/>
      <c r="I321" s="23"/>
    </row>
    <row r="322" spans="8:9" s="21" customFormat="1" ht="13.15" customHeight="1" x14ac:dyDescent="0.25">
      <c r="H322" s="22"/>
      <c r="I322" s="23"/>
    </row>
    <row r="323" spans="8:9" s="21" customFormat="1" ht="13.15" customHeight="1" x14ac:dyDescent="0.25">
      <c r="H323" s="22"/>
      <c r="I323" s="23"/>
    </row>
    <row r="324" spans="8:9" s="21" customFormat="1" ht="13.15" customHeight="1" x14ac:dyDescent="0.25">
      <c r="H324" s="22"/>
      <c r="I324" s="23"/>
    </row>
    <row r="325" spans="8:9" s="21" customFormat="1" ht="13.15" customHeight="1" x14ac:dyDescent="0.25">
      <c r="H325" s="22"/>
      <c r="I325" s="23"/>
    </row>
    <row r="326" spans="8:9" s="21" customFormat="1" ht="13.15" customHeight="1" x14ac:dyDescent="0.25">
      <c r="H326" s="22"/>
      <c r="I326" s="23"/>
    </row>
    <row r="327" spans="8:9" s="21" customFormat="1" ht="13.15" customHeight="1" x14ac:dyDescent="0.25">
      <c r="H327" s="22"/>
      <c r="I327" s="23"/>
    </row>
    <row r="328" spans="8:9" s="21" customFormat="1" ht="13.15" customHeight="1" x14ac:dyDescent="0.25">
      <c r="H328" s="22"/>
      <c r="I328" s="23"/>
    </row>
    <row r="329" spans="8:9" s="21" customFormat="1" ht="13.15" customHeight="1" x14ac:dyDescent="0.25">
      <c r="H329" s="22"/>
      <c r="I329" s="23"/>
    </row>
    <row r="330" spans="8:9" s="21" customFormat="1" ht="13.15" customHeight="1" x14ac:dyDescent="0.25">
      <c r="H330" s="22"/>
      <c r="I330" s="23"/>
    </row>
    <row r="331" spans="8:9" s="21" customFormat="1" ht="13.15" customHeight="1" x14ac:dyDescent="0.25">
      <c r="H331" s="22"/>
      <c r="I331" s="23"/>
    </row>
    <row r="332" spans="8:9" s="21" customFormat="1" ht="13.15" customHeight="1" x14ac:dyDescent="0.25">
      <c r="H332" s="22"/>
      <c r="I332" s="23"/>
    </row>
    <row r="333" spans="8:9" s="21" customFormat="1" ht="13.15" customHeight="1" x14ac:dyDescent="0.25">
      <c r="H333" s="22"/>
      <c r="I333" s="23"/>
    </row>
    <row r="334" spans="8:9" s="21" customFormat="1" ht="13.15" customHeight="1" x14ac:dyDescent="0.25">
      <c r="H334" s="22"/>
      <c r="I334" s="23"/>
    </row>
    <row r="335" spans="8:9" s="21" customFormat="1" ht="13.15" customHeight="1" x14ac:dyDescent="0.25">
      <c r="H335" s="22"/>
      <c r="I335" s="23"/>
    </row>
    <row r="336" spans="8:9" s="21" customFormat="1" ht="13.15" customHeight="1" x14ac:dyDescent="0.25">
      <c r="H336" s="22"/>
      <c r="I336" s="23"/>
    </row>
    <row r="337" spans="8:9" s="21" customFormat="1" ht="13.15" customHeight="1" x14ac:dyDescent="0.25">
      <c r="H337" s="22"/>
      <c r="I337" s="23"/>
    </row>
    <row r="338" spans="8:9" s="21" customFormat="1" ht="13.15" customHeight="1" x14ac:dyDescent="0.25">
      <c r="H338" s="22"/>
      <c r="I338" s="23"/>
    </row>
    <row r="339" spans="8:9" s="21" customFormat="1" ht="13.15" customHeight="1" x14ac:dyDescent="0.25">
      <c r="H339" s="22"/>
      <c r="I339" s="23"/>
    </row>
    <row r="340" spans="8:9" s="21" customFormat="1" ht="13.15" customHeight="1" x14ac:dyDescent="0.25">
      <c r="H340" s="22"/>
      <c r="I340" s="23"/>
    </row>
    <row r="341" spans="8:9" s="21" customFormat="1" ht="13.15" customHeight="1" x14ac:dyDescent="0.25">
      <c r="H341" s="22"/>
      <c r="I341" s="23"/>
    </row>
    <row r="342" spans="8:9" s="21" customFormat="1" ht="13.15" customHeight="1" x14ac:dyDescent="0.25">
      <c r="H342" s="22"/>
      <c r="I342" s="23"/>
    </row>
    <row r="343" spans="8:9" s="21" customFormat="1" ht="13.15" customHeight="1" x14ac:dyDescent="0.25">
      <c r="H343" s="22"/>
      <c r="I343" s="23"/>
    </row>
    <row r="344" spans="8:9" s="21" customFormat="1" ht="13.15" customHeight="1" x14ac:dyDescent="0.25">
      <c r="H344" s="22"/>
      <c r="I344" s="23"/>
    </row>
    <row r="345" spans="8:9" s="21" customFormat="1" ht="13.15" customHeight="1" x14ac:dyDescent="0.25">
      <c r="H345" s="22"/>
      <c r="I345" s="23"/>
    </row>
    <row r="346" spans="8:9" s="21" customFormat="1" ht="13.15" customHeight="1" x14ac:dyDescent="0.25">
      <c r="H346" s="22"/>
      <c r="I346" s="23"/>
    </row>
    <row r="347" spans="8:9" s="21" customFormat="1" ht="13.15" customHeight="1" x14ac:dyDescent="0.25">
      <c r="H347" s="22"/>
      <c r="I347" s="23"/>
    </row>
    <row r="348" spans="8:9" s="21" customFormat="1" ht="13.15" customHeight="1" x14ac:dyDescent="0.25">
      <c r="H348" s="22"/>
      <c r="I348" s="23"/>
    </row>
    <row r="349" spans="8:9" s="21" customFormat="1" ht="13.15" customHeight="1" x14ac:dyDescent="0.25">
      <c r="H349" s="22"/>
      <c r="I349" s="23"/>
    </row>
    <row r="350" spans="8:9" s="21" customFormat="1" ht="13.15" customHeight="1" x14ac:dyDescent="0.25">
      <c r="H350" s="22"/>
      <c r="I350" s="23"/>
    </row>
    <row r="351" spans="8:9" s="21" customFormat="1" ht="13.15" customHeight="1" x14ac:dyDescent="0.25">
      <c r="H351" s="22"/>
      <c r="I351" s="23"/>
    </row>
    <row r="352" spans="8:9" s="21" customFormat="1" ht="13.15" customHeight="1" x14ac:dyDescent="0.25">
      <c r="H352" s="22"/>
      <c r="I352" s="23"/>
    </row>
    <row r="353" spans="8:9" s="21" customFormat="1" ht="13.15" customHeight="1" x14ac:dyDescent="0.25">
      <c r="H353" s="22"/>
      <c r="I353" s="23"/>
    </row>
    <row r="354" spans="8:9" s="21" customFormat="1" ht="13.15" customHeight="1" x14ac:dyDescent="0.25">
      <c r="H354" s="22"/>
      <c r="I354" s="23"/>
    </row>
    <row r="355" spans="8:9" s="21" customFormat="1" ht="13.15" customHeight="1" x14ac:dyDescent="0.25">
      <c r="H355" s="22"/>
      <c r="I355" s="23"/>
    </row>
    <row r="356" spans="8:9" s="21" customFormat="1" ht="13.15" customHeight="1" x14ac:dyDescent="0.25">
      <c r="H356" s="22"/>
      <c r="I356" s="23"/>
    </row>
    <row r="357" spans="8:9" s="21" customFormat="1" ht="13.15" customHeight="1" x14ac:dyDescent="0.25">
      <c r="H357" s="22"/>
      <c r="I357" s="23"/>
    </row>
    <row r="358" spans="8:9" s="21" customFormat="1" ht="13.15" customHeight="1" x14ac:dyDescent="0.25">
      <c r="H358" s="22"/>
      <c r="I358" s="23"/>
    </row>
    <row r="359" spans="8:9" s="21" customFormat="1" ht="13.15" customHeight="1" x14ac:dyDescent="0.25">
      <c r="H359" s="22"/>
      <c r="I359" s="23"/>
    </row>
    <row r="360" spans="8:9" s="21" customFormat="1" ht="13.15" customHeight="1" x14ac:dyDescent="0.25">
      <c r="H360" s="22"/>
      <c r="I360" s="23"/>
    </row>
    <row r="361" spans="8:9" s="21" customFormat="1" ht="13.15" customHeight="1" x14ac:dyDescent="0.25">
      <c r="H361" s="22"/>
      <c r="I361" s="23"/>
    </row>
    <row r="362" spans="8:9" s="21" customFormat="1" ht="13.15" customHeight="1" x14ac:dyDescent="0.25">
      <c r="H362" s="22"/>
      <c r="I362" s="23"/>
    </row>
    <row r="363" spans="8:9" s="21" customFormat="1" ht="13.15" customHeight="1" x14ac:dyDescent="0.25">
      <c r="H363" s="22"/>
      <c r="I363" s="23"/>
    </row>
    <row r="364" spans="8:9" s="21" customFormat="1" ht="13.15" customHeight="1" x14ac:dyDescent="0.25">
      <c r="H364" s="22"/>
      <c r="I364" s="23"/>
    </row>
    <row r="365" spans="8:9" s="21" customFormat="1" ht="13.15" customHeight="1" x14ac:dyDescent="0.25">
      <c r="H365" s="22"/>
      <c r="I365" s="23"/>
    </row>
    <row r="366" spans="8:9" s="21" customFormat="1" ht="13.15" customHeight="1" x14ac:dyDescent="0.25">
      <c r="H366" s="22"/>
      <c r="I366" s="23"/>
    </row>
    <row r="367" spans="8:9" s="21" customFormat="1" ht="13.15" customHeight="1" x14ac:dyDescent="0.25">
      <c r="H367" s="22"/>
      <c r="I367" s="23"/>
    </row>
    <row r="368" spans="8:9" s="21" customFormat="1" ht="13.15" customHeight="1" x14ac:dyDescent="0.25">
      <c r="H368" s="22"/>
      <c r="I368" s="23"/>
    </row>
    <row r="369" spans="8:9" s="21" customFormat="1" ht="13.15" customHeight="1" x14ac:dyDescent="0.25">
      <c r="H369" s="22"/>
      <c r="I369" s="23"/>
    </row>
    <row r="370" spans="8:9" s="21" customFormat="1" ht="13.15" customHeight="1" x14ac:dyDescent="0.25">
      <c r="H370" s="22"/>
      <c r="I370" s="23"/>
    </row>
    <row r="371" spans="8:9" s="21" customFormat="1" ht="13.15" customHeight="1" x14ac:dyDescent="0.25">
      <c r="H371" s="22"/>
      <c r="I371" s="23"/>
    </row>
    <row r="372" spans="8:9" s="21" customFormat="1" ht="13.15" customHeight="1" x14ac:dyDescent="0.25">
      <c r="H372" s="22"/>
      <c r="I372" s="23"/>
    </row>
    <row r="373" spans="8:9" s="21" customFormat="1" ht="13.15" customHeight="1" x14ac:dyDescent="0.25">
      <c r="H373" s="22"/>
      <c r="I373" s="23"/>
    </row>
    <row r="374" spans="8:9" s="21" customFormat="1" ht="13.15" customHeight="1" x14ac:dyDescent="0.25">
      <c r="H374" s="22"/>
      <c r="I374" s="23"/>
    </row>
    <row r="375" spans="8:9" s="21" customFormat="1" ht="13.15" customHeight="1" x14ac:dyDescent="0.25">
      <c r="H375" s="22"/>
      <c r="I375" s="23"/>
    </row>
    <row r="376" spans="8:9" s="21" customFormat="1" ht="13.15" customHeight="1" x14ac:dyDescent="0.25">
      <c r="H376" s="22"/>
      <c r="I376" s="23"/>
    </row>
    <row r="377" spans="8:9" s="21" customFormat="1" ht="13.15" customHeight="1" x14ac:dyDescent="0.25">
      <c r="H377" s="22"/>
      <c r="I377" s="23"/>
    </row>
    <row r="378" spans="8:9" s="21" customFormat="1" ht="13.15" customHeight="1" x14ac:dyDescent="0.25">
      <c r="H378" s="22"/>
      <c r="I378" s="23"/>
    </row>
    <row r="379" spans="8:9" s="21" customFormat="1" ht="13.15" customHeight="1" x14ac:dyDescent="0.25">
      <c r="H379" s="22"/>
      <c r="I379" s="23"/>
    </row>
    <row r="380" spans="8:9" s="21" customFormat="1" ht="13.15" customHeight="1" x14ac:dyDescent="0.25">
      <c r="H380" s="22"/>
      <c r="I380" s="23"/>
    </row>
    <row r="381" spans="8:9" s="21" customFormat="1" ht="13.15" customHeight="1" x14ac:dyDescent="0.25">
      <c r="H381" s="22"/>
      <c r="I381" s="23"/>
    </row>
    <row r="382" spans="8:9" s="21" customFormat="1" ht="13.15" customHeight="1" x14ac:dyDescent="0.25">
      <c r="H382" s="22"/>
      <c r="I382" s="23"/>
    </row>
    <row r="383" spans="8:9" s="21" customFormat="1" ht="13.15" customHeight="1" x14ac:dyDescent="0.25">
      <c r="H383" s="22"/>
      <c r="I383" s="23"/>
    </row>
    <row r="384" spans="8:9" s="21" customFormat="1" ht="13.15" customHeight="1" x14ac:dyDescent="0.25">
      <c r="H384" s="22"/>
      <c r="I384" s="23"/>
    </row>
    <row r="385" spans="8:9" s="21" customFormat="1" ht="13.15" customHeight="1" x14ac:dyDescent="0.25">
      <c r="H385" s="22"/>
      <c r="I385" s="23"/>
    </row>
    <row r="386" spans="8:9" s="21" customFormat="1" ht="13.15" customHeight="1" x14ac:dyDescent="0.25">
      <c r="H386" s="22"/>
      <c r="I386" s="23"/>
    </row>
    <row r="387" spans="8:9" s="21" customFormat="1" ht="13.15" customHeight="1" x14ac:dyDescent="0.25">
      <c r="H387" s="22"/>
      <c r="I387" s="23"/>
    </row>
    <row r="388" spans="8:9" s="21" customFormat="1" ht="13.15" customHeight="1" x14ac:dyDescent="0.25">
      <c r="H388" s="22"/>
      <c r="I388" s="23"/>
    </row>
    <row r="389" spans="8:9" s="21" customFormat="1" ht="13.15" customHeight="1" x14ac:dyDescent="0.25">
      <c r="H389" s="22"/>
      <c r="I389" s="23"/>
    </row>
    <row r="390" spans="8:9" s="21" customFormat="1" ht="13.15" customHeight="1" x14ac:dyDescent="0.25">
      <c r="H390" s="22"/>
      <c r="I390" s="23"/>
    </row>
    <row r="391" spans="8:9" s="21" customFormat="1" ht="13.15" customHeight="1" x14ac:dyDescent="0.25">
      <c r="H391" s="22"/>
      <c r="I391" s="23"/>
    </row>
    <row r="392" spans="8:9" s="21" customFormat="1" ht="13.15" customHeight="1" x14ac:dyDescent="0.25">
      <c r="H392" s="22"/>
      <c r="I392" s="23"/>
    </row>
    <row r="393" spans="8:9" s="21" customFormat="1" ht="13.15" customHeight="1" x14ac:dyDescent="0.25">
      <c r="H393" s="22"/>
      <c r="I393" s="23"/>
    </row>
    <row r="394" spans="8:9" s="21" customFormat="1" ht="13.15" customHeight="1" x14ac:dyDescent="0.25">
      <c r="H394" s="22"/>
      <c r="I394" s="23"/>
    </row>
    <row r="395" spans="8:9" s="21" customFormat="1" ht="13.15" customHeight="1" x14ac:dyDescent="0.25">
      <c r="H395" s="22"/>
      <c r="I395" s="23"/>
    </row>
    <row r="396" spans="8:9" s="21" customFormat="1" ht="13.15" customHeight="1" x14ac:dyDescent="0.25">
      <c r="H396" s="22"/>
      <c r="I396" s="23"/>
    </row>
    <row r="397" spans="8:9" s="21" customFormat="1" ht="13.15" customHeight="1" x14ac:dyDescent="0.25">
      <c r="H397" s="22"/>
      <c r="I397" s="23"/>
    </row>
    <row r="398" spans="8:9" s="21" customFormat="1" ht="13.15" customHeight="1" x14ac:dyDescent="0.25">
      <c r="H398" s="22"/>
      <c r="I398" s="23"/>
    </row>
    <row r="399" spans="8:9" s="21" customFormat="1" ht="13.15" customHeight="1" x14ac:dyDescent="0.25">
      <c r="H399" s="22"/>
      <c r="I399" s="23"/>
    </row>
    <row r="400" spans="8:9" s="21" customFormat="1" ht="13.15" customHeight="1" x14ac:dyDescent="0.25">
      <c r="H400" s="22"/>
      <c r="I400" s="23"/>
    </row>
    <row r="401" spans="8:9" s="21" customFormat="1" ht="13.15" customHeight="1" x14ac:dyDescent="0.25">
      <c r="H401" s="22"/>
      <c r="I401" s="23"/>
    </row>
    <row r="402" spans="8:9" s="21" customFormat="1" ht="13.15" customHeight="1" x14ac:dyDescent="0.25">
      <c r="H402" s="22"/>
      <c r="I402" s="23"/>
    </row>
    <row r="403" spans="8:9" s="21" customFormat="1" ht="13.15" customHeight="1" x14ac:dyDescent="0.25">
      <c r="H403" s="22"/>
      <c r="I403" s="23"/>
    </row>
    <row r="404" spans="8:9" s="21" customFormat="1" ht="13.15" customHeight="1" x14ac:dyDescent="0.25">
      <c r="H404" s="22"/>
      <c r="I404" s="23"/>
    </row>
    <row r="405" spans="8:9" s="21" customFormat="1" ht="13.15" customHeight="1" x14ac:dyDescent="0.25">
      <c r="H405" s="22"/>
      <c r="I405" s="23"/>
    </row>
    <row r="406" spans="8:9" s="21" customFormat="1" ht="13.15" customHeight="1" x14ac:dyDescent="0.25">
      <c r="H406" s="22"/>
      <c r="I406" s="23"/>
    </row>
    <row r="407" spans="8:9" s="21" customFormat="1" ht="13.15" customHeight="1" x14ac:dyDescent="0.25">
      <c r="H407" s="22"/>
      <c r="I407" s="23"/>
    </row>
    <row r="408" spans="8:9" s="21" customFormat="1" ht="13.15" customHeight="1" x14ac:dyDescent="0.25">
      <c r="H408" s="22"/>
      <c r="I408" s="23"/>
    </row>
    <row r="409" spans="8:9" s="21" customFormat="1" ht="13.15" customHeight="1" x14ac:dyDescent="0.25">
      <c r="H409" s="22"/>
      <c r="I409" s="23"/>
    </row>
    <row r="410" spans="8:9" s="21" customFormat="1" ht="13.15" customHeight="1" x14ac:dyDescent="0.25">
      <c r="H410" s="22"/>
      <c r="I410" s="23"/>
    </row>
    <row r="411" spans="8:9" s="21" customFormat="1" ht="13.15" customHeight="1" x14ac:dyDescent="0.25">
      <c r="H411" s="22"/>
      <c r="I411" s="23"/>
    </row>
    <row r="412" spans="8:9" s="21" customFormat="1" ht="13.15" customHeight="1" x14ac:dyDescent="0.25">
      <c r="H412" s="22"/>
      <c r="I412" s="23"/>
    </row>
    <row r="413" spans="8:9" s="21" customFormat="1" ht="13.15" customHeight="1" x14ac:dyDescent="0.25">
      <c r="H413" s="22"/>
      <c r="I413" s="23"/>
    </row>
    <row r="414" spans="8:9" s="21" customFormat="1" ht="13.15" customHeight="1" x14ac:dyDescent="0.25">
      <c r="H414" s="22"/>
      <c r="I414" s="23"/>
    </row>
    <row r="415" spans="8:9" s="21" customFormat="1" ht="13.15" customHeight="1" x14ac:dyDescent="0.25">
      <c r="H415" s="22"/>
      <c r="I415" s="23"/>
    </row>
    <row r="416" spans="8:9" s="21" customFormat="1" ht="13.15" customHeight="1" x14ac:dyDescent="0.25">
      <c r="H416" s="22"/>
      <c r="I416" s="23"/>
    </row>
    <row r="417" spans="8:9" s="21" customFormat="1" ht="13.15" customHeight="1" x14ac:dyDescent="0.25">
      <c r="H417" s="22"/>
      <c r="I417" s="23"/>
    </row>
    <row r="418" spans="8:9" s="21" customFormat="1" ht="13.15" customHeight="1" x14ac:dyDescent="0.25">
      <c r="H418" s="22"/>
      <c r="I418" s="23"/>
    </row>
    <row r="419" spans="8:9" s="21" customFormat="1" ht="13.15" customHeight="1" x14ac:dyDescent="0.25">
      <c r="H419" s="22"/>
      <c r="I419" s="23"/>
    </row>
    <row r="420" spans="8:9" s="21" customFormat="1" ht="13.15" customHeight="1" x14ac:dyDescent="0.25">
      <c r="H420" s="22"/>
      <c r="I420" s="23"/>
    </row>
    <row r="421" spans="8:9" s="21" customFormat="1" ht="13.15" customHeight="1" x14ac:dyDescent="0.25">
      <c r="H421" s="22"/>
      <c r="I421" s="23"/>
    </row>
    <row r="422" spans="8:9" s="21" customFormat="1" ht="13.15" customHeight="1" x14ac:dyDescent="0.25">
      <c r="H422" s="22"/>
      <c r="I422" s="23"/>
    </row>
    <row r="423" spans="8:9" s="21" customFormat="1" ht="13.15" customHeight="1" x14ac:dyDescent="0.25">
      <c r="H423" s="22"/>
      <c r="I423" s="23"/>
    </row>
    <row r="424" spans="8:9" s="21" customFormat="1" ht="13.15" customHeight="1" x14ac:dyDescent="0.25">
      <c r="H424" s="22"/>
      <c r="I424" s="23"/>
    </row>
    <row r="425" spans="8:9" s="21" customFormat="1" ht="13.15" customHeight="1" x14ac:dyDescent="0.25">
      <c r="H425" s="22"/>
      <c r="I425" s="23"/>
    </row>
    <row r="426" spans="8:9" s="21" customFormat="1" ht="13.15" customHeight="1" x14ac:dyDescent="0.25">
      <c r="H426" s="22"/>
      <c r="I426" s="23"/>
    </row>
    <row r="427" spans="8:9" s="21" customFormat="1" ht="13.15" customHeight="1" x14ac:dyDescent="0.25">
      <c r="H427" s="22"/>
      <c r="I427" s="23"/>
    </row>
    <row r="428" spans="8:9" s="21" customFormat="1" ht="13.15" customHeight="1" x14ac:dyDescent="0.25">
      <c r="H428" s="22"/>
      <c r="I428" s="23"/>
    </row>
    <row r="429" spans="8:9" s="21" customFormat="1" ht="13.15" customHeight="1" x14ac:dyDescent="0.25">
      <c r="H429" s="22"/>
      <c r="I429" s="23"/>
    </row>
    <row r="430" spans="8:9" s="21" customFormat="1" ht="13.15" customHeight="1" x14ac:dyDescent="0.25">
      <c r="H430" s="22"/>
      <c r="I430" s="23"/>
    </row>
    <row r="431" spans="8:9" s="21" customFormat="1" ht="13.15" customHeight="1" x14ac:dyDescent="0.25">
      <c r="H431" s="22"/>
      <c r="I431" s="23"/>
    </row>
    <row r="432" spans="8:9" s="21" customFormat="1" ht="13.15" customHeight="1" x14ac:dyDescent="0.25">
      <c r="H432" s="22"/>
      <c r="I432" s="23"/>
    </row>
    <row r="433" spans="8:9" s="21" customFormat="1" ht="13.15" customHeight="1" x14ac:dyDescent="0.25">
      <c r="H433" s="22"/>
      <c r="I433" s="23"/>
    </row>
    <row r="434" spans="8:9" s="21" customFormat="1" ht="13.15" customHeight="1" x14ac:dyDescent="0.25">
      <c r="H434" s="22"/>
      <c r="I434" s="23"/>
    </row>
    <row r="435" spans="8:9" s="21" customFormat="1" ht="13.15" customHeight="1" x14ac:dyDescent="0.25">
      <c r="H435" s="22"/>
      <c r="I435" s="23"/>
    </row>
    <row r="436" spans="8:9" s="21" customFormat="1" ht="13.15" customHeight="1" x14ac:dyDescent="0.25">
      <c r="H436" s="22"/>
      <c r="I436" s="23"/>
    </row>
    <row r="437" spans="8:9" s="21" customFormat="1" ht="13.15" customHeight="1" x14ac:dyDescent="0.25">
      <c r="H437" s="22"/>
      <c r="I437" s="23"/>
    </row>
    <row r="438" spans="8:9" s="21" customFormat="1" ht="13.15" customHeight="1" x14ac:dyDescent="0.25">
      <c r="H438" s="22"/>
      <c r="I438" s="23"/>
    </row>
    <row r="439" spans="8:9" s="21" customFormat="1" ht="13.15" customHeight="1" x14ac:dyDescent="0.25">
      <c r="H439" s="22"/>
      <c r="I439" s="23"/>
    </row>
    <row r="440" spans="8:9" s="21" customFormat="1" ht="13.15" customHeight="1" x14ac:dyDescent="0.25">
      <c r="H440" s="22"/>
      <c r="I440" s="23"/>
    </row>
    <row r="441" spans="8:9" s="21" customFormat="1" ht="13.15" customHeight="1" x14ac:dyDescent="0.25">
      <c r="H441" s="22"/>
      <c r="I441" s="23"/>
    </row>
    <row r="442" spans="8:9" s="21" customFormat="1" ht="13.15" customHeight="1" x14ac:dyDescent="0.25">
      <c r="H442" s="22"/>
      <c r="I442" s="23"/>
    </row>
    <row r="443" spans="8:9" s="21" customFormat="1" ht="13.15" customHeight="1" x14ac:dyDescent="0.25">
      <c r="H443" s="22"/>
      <c r="I443" s="23"/>
    </row>
    <row r="444" spans="8:9" s="21" customFormat="1" ht="13.15" customHeight="1" x14ac:dyDescent="0.25">
      <c r="H444" s="22"/>
      <c r="I444" s="23"/>
    </row>
    <row r="445" spans="8:9" s="21" customFormat="1" ht="13.15" customHeight="1" x14ac:dyDescent="0.25">
      <c r="H445" s="22"/>
      <c r="I445" s="23"/>
    </row>
    <row r="446" spans="8:9" s="21" customFormat="1" ht="13.15" customHeight="1" x14ac:dyDescent="0.25">
      <c r="H446" s="22"/>
      <c r="I446" s="23"/>
    </row>
    <row r="447" spans="8:9" s="21" customFormat="1" ht="13.15" customHeight="1" x14ac:dyDescent="0.25">
      <c r="H447" s="22"/>
      <c r="I447" s="23"/>
    </row>
    <row r="448" spans="8:9" s="21" customFormat="1" ht="13.15" customHeight="1" x14ac:dyDescent="0.25">
      <c r="H448" s="22"/>
      <c r="I448" s="23"/>
    </row>
    <row r="449" spans="8:9" s="21" customFormat="1" ht="13.15" customHeight="1" x14ac:dyDescent="0.25">
      <c r="H449" s="22"/>
      <c r="I449" s="23"/>
    </row>
    <row r="450" spans="8:9" s="21" customFormat="1" ht="13.15" customHeight="1" x14ac:dyDescent="0.25">
      <c r="H450" s="22"/>
      <c r="I450" s="23"/>
    </row>
    <row r="451" spans="8:9" s="21" customFormat="1" ht="13.15" customHeight="1" x14ac:dyDescent="0.25">
      <c r="H451" s="22"/>
      <c r="I451" s="23"/>
    </row>
    <row r="452" spans="8:9" s="21" customFormat="1" ht="13.15" customHeight="1" x14ac:dyDescent="0.25">
      <c r="H452" s="22"/>
      <c r="I452" s="23"/>
    </row>
    <row r="453" spans="8:9" s="21" customFormat="1" ht="13.15" customHeight="1" x14ac:dyDescent="0.25">
      <c r="H453" s="22"/>
      <c r="I453" s="23"/>
    </row>
    <row r="454" spans="8:9" s="21" customFormat="1" ht="13.15" customHeight="1" x14ac:dyDescent="0.25">
      <c r="H454" s="22"/>
      <c r="I454" s="23"/>
    </row>
    <row r="455" spans="8:9" s="21" customFormat="1" ht="13.15" customHeight="1" x14ac:dyDescent="0.25">
      <c r="H455" s="22"/>
      <c r="I455" s="23"/>
    </row>
    <row r="456" spans="8:9" s="21" customFormat="1" ht="13.15" customHeight="1" x14ac:dyDescent="0.25">
      <c r="H456" s="22"/>
      <c r="I456" s="23"/>
    </row>
    <row r="457" spans="8:9" s="21" customFormat="1" ht="13.15" customHeight="1" x14ac:dyDescent="0.25">
      <c r="H457" s="22"/>
      <c r="I457" s="23"/>
    </row>
    <row r="458" spans="8:9" s="21" customFormat="1" ht="13.15" customHeight="1" x14ac:dyDescent="0.25">
      <c r="H458" s="22"/>
      <c r="I458" s="23"/>
    </row>
    <row r="459" spans="8:9" s="21" customFormat="1" ht="13.15" customHeight="1" x14ac:dyDescent="0.25">
      <c r="H459" s="22"/>
      <c r="I459" s="23"/>
    </row>
    <row r="460" spans="8:9" s="21" customFormat="1" ht="13.15" customHeight="1" x14ac:dyDescent="0.25">
      <c r="H460" s="22"/>
      <c r="I460" s="23"/>
    </row>
    <row r="461" spans="8:9" s="21" customFormat="1" ht="13.15" customHeight="1" x14ac:dyDescent="0.25">
      <c r="H461" s="22"/>
      <c r="I461" s="23"/>
    </row>
    <row r="462" spans="8:9" s="21" customFormat="1" ht="13.15" customHeight="1" x14ac:dyDescent="0.25">
      <c r="H462" s="22"/>
      <c r="I462" s="23"/>
    </row>
    <row r="463" spans="8:9" s="21" customFormat="1" ht="13.15" customHeight="1" x14ac:dyDescent="0.25">
      <c r="H463" s="22"/>
      <c r="I463" s="23"/>
    </row>
    <row r="464" spans="8:9" s="21" customFormat="1" ht="13.15" customHeight="1" x14ac:dyDescent="0.25">
      <c r="H464" s="22"/>
      <c r="I464" s="23"/>
    </row>
    <row r="465" spans="8:9" s="21" customFormat="1" ht="13.15" customHeight="1" x14ac:dyDescent="0.25">
      <c r="H465" s="22"/>
      <c r="I465" s="23"/>
    </row>
    <row r="466" spans="8:9" s="21" customFormat="1" ht="13.15" customHeight="1" x14ac:dyDescent="0.25">
      <c r="H466" s="22"/>
      <c r="I466" s="23"/>
    </row>
    <row r="467" spans="8:9" s="21" customFormat="1" ht="13.15" customHeight="1" x14ac:dyDescent="0.25">
      <c r="H467" s="22"/>
      <c r="I467" s="23"/>
    </row>
    <row r="468" spans="8:9" s="21" customFormat="1" ht="13.15" customHeight="1" x14ac:dyDescent="0.25">
      <c r="H468" s="22"/>
      <c r="I468" s="23"/>
    </row>
    <row r="469" spans="8:9" s="21" customFormat="1" ht="13.15" customHeight="1" x14ac:dyDescent="0.25">
      <c r="H469" s="22"/>
      <c r="I469" s="23"/>
    </row>
    <row r="470" spans="8:9" s="21" customFormat="1" ht="13.15" customHeight="1" x14ac:dyDescent="0.25">
      <c r="H470" s="22"/>
      <c r="I470" s="23"/>
    </row>
    <row r="471" spans="8:9" s="21" customFormat="1" ht="13.15" customHeight="1" x14ac:dyDescent="0.25">
      <c r="H471" s="22"/>
      <c r="I471" s="23"/>
    </row>
    <row r="472" spans="8:9" s="21" customFormat="1" ht="13.15" customHeight="1" x14ac:dyDescent="0.25">
      <c r="H472" s="22"/>
      <c r="I472" s="23"/>
    </row>
    <row r="473" spans="8:9" s="21" customFormat="1" ht="13.15" customHeight="1" x14ac:dyDescent="0.25">
      <c r="H473" s="22"/>
      <c r="I473" s="23"/>
    </row>
    <row r="474" spans="8:9" s="21" customFormat="1" ht="13.15" customHeight="1" x14ac:dyDescent="0.25">
      <c r="H474" s="22"/>
      <c r="I474" s="23"/>
    </row>
    <row r="475" spans="8:9" s="21" customFormat="1" ht="13.15" customHeight="1" x14ac:dyDescent="0.25">
      <c r="H475" s="22"/>
      <c r="I475" s="23"/>
    </row>
    <row r="476" spans="8:9" s="21" customFormat="1" ht="13.15" customHeight="1" x14ac:dyDescent="0.25">
      <c r="H476" s="22"/>
      <c r="I476" s="23"/>
    </row>
    <row r="477" spans="8:9" s="21" customFormat="1" ht="13.15" customHeight="1" x14ac:dyDescent="0.25">
      <c r="H477" s="22"/>
      <c r="I477" s="23"/>
    </row>
    <row r="478" spans="8:9" s="21" customFormat="1" ht="13.15" customHeight="1" x14ac:dyDescent="0.25">
      <c r="H478" s="22"/>
      <c r="I478" s="23"/>
    </row>
    <row r="479" spans="8:9" s="21" customFormat="1" ht="13.15" customHeight="1" x14ac:dyDescent="0.25">
      <c r="H479" s="22"/>
      <c r="I479" s="23"/>
    </row>
    <row r="480" spans="8:9" s="21" customFormat="1" ht="13.15" customHeight="1" x14ac:dyDescent="0.25">
      <c r="H480" s="22"/>
      <c r="I480" s="23"/>
    </row>
    <row r="481" spans="8:9" s="21" customFormat="1" ht="13.15" customHeight="1" x14ac:dyDescent="0.25">
      <c r="H481" s="22"/>
      <c r="I481" s="23"/>
    </row>
    <row r="482" spans="8:9" s="21" customFormat="1" ht="13.15" customHeight="1" x14ac:dyDescent="0.25">
      <c r="H482" s="22"/>
      <c r="I482" s="23"/>
    </row>
    <row r="483" spans="8:9" s="21" customFormat="1" ht="13.15" customHeight="1" x14ac:dyDescent="0.25">
      <c r="H483" s="22"/>
      <c r="I483" s="23"/>
    </row>
    <row r="484" spans="8:9" s="21" customFormat="1" ht="13.15" customHeight="1" x14ac:dyDescent="0.25">
      <c r="H484" s="22"/>
      <c r="I484" s="23"/>
    </row>
    <row r="485" spans="8:9" s="21" customFormat="1" ht="13.15" customHeight="1" x14ac:dyDescent="0.25">
      <c r="H485" s="22"/>
      <c r="I485" s="23"/>
    </row>
    <row r="486" spans="8:9" s="21" customFormat="1" ht="13.15" customHeight="1" x14ac:dyDescent="0.25">
      <c r="H486" s="22"/>
      <c r="I486" s="23"/>
    </row>
    <row r="487" spans="8:9" s="21" customFormat="1" ht="13.15" customHeight="1" x14ac:dyDescent="0.25">
      <c r="H487" s="22"/>
      <c r="I487" s="23"/>
    </row>
    <row r="488" spans="8:9" s="21" customFormat="1" ht="13.15" customHeight="1" x14ac:dyDescent="0.25">
      <c r="H488" s="22"/>
      <c r="I488" s="23"/>
    </row>
    <row r="489" spans="8:9" s="21" customFormat="1" ht="13.15" customHeight="1" x14ac:dyDescent="0.25">
      <c r="H489" s="22"/>
      <c r="I489" s="23"/>
    </row>
    <row r="490" spans="8:9" s="21" customFormat="1" ht="13.15" customHeight="1" x14ac:dyDescent="0.25">
      <c r="H490" s="22"/>
      <c r="I490" s="23"/>
    </row>
    <row r="491" spans="8:9" s="21" customFormat="1" ht="13.15" customHeight="1" x14ac:dyDescent="0.25">
      <c r="H491" s="22"/>
      <c r="I491" s="23"/>
    </row>
    <row r="492" spans="8:9" s="21" customFormat="1" ht="13.15" customHeight="1" x14ac:dyDescent="0.25">
      <c r="H492" s="22"/>
      <c r="I492" s="23"/>
    </row>
    <row r="493" spans="8:9" s="21" customFormat="1" ht="13.15" customHeight="1" x14ac:dyDescent="0.25">
      <c r="H493" s="22"/>
      <c r="I493" s="23"/>
    </row>
    <row r="494" spans="8:9" s="21" customFormat="1" ht="13.15" customHeight="1" x14ac:dyDescent="0.25">
      <c r="H494" s="22"/>
      <c r="I494" s="23"/>
    </row>
    <row r="495" spans="8:9" s="21" customFormat="1" ht="13.15" customHeight="1" x14ac:dyDescent="0.25">
      <c r="H495" s="22"/>
      <c r="I495" s="23"/>
    </row>
    <row r="496" spans="8:9" s="21" customFormat="1" ht="13.15" customHeight="1" x14ac:dyDescent="0.25">
      <c r="H496" s="22"/>
      <c r="I496" s="23"/>
    </row>
    <row r="497" spans="8:9" s="21" customFormat="1" ht="13.15" customHeight="1" x14ac:dyDescent="0.25">
      <c r="H497" s="22"/>
      <c r="I497" s="23"/>
    </row>
    <row r="498" spans="8:9" s="21" customFormat="1" ht="13.15" customHeight="1" x14ac:dyDescent="0.25">
      <c r="H498" s="22"/>
      <c r="I498" s="23"/>
    </row>
    <row r="499" spans="8:9" s="21" customFormat="1" ht="13.15" customHeight="1" x14ac:dyDescent="0.25">
      <c r="H499" s="22"/>
      <c r="I499" s="23"/>
    </row>
    <row r="500" spans="8:9" s="21" customFormat="1" ht="13.15" customHeight="1" x14ac:dyDescent="0.25">
      <c r="H500" s="22"/>
      <c r="I500" s="23"/>
    </row>
  </sheetData>
  <autoFilter ref="A1:M1"/>
  <sortState ref="A2:CW500">
    <sortCondition ref="A2:A500"/>
  </sortState>
  <hyperlinks>
    <hyperlink ref="H11" r:id="rId1"/>
    <hyperlink ref="H13" r:id="rId2"/>
    <hyperlink ref="H16" r:id="rId3"/>
    <hyperlink ref="H27" r:id="rId4"/>
    <hyperlink ref="H23" r:id="rId5"/>
    <hyperlink ref="H24" r:id="rId6" tooltip="Persistent link using digital object identifier"/>
    <hyperlink ref="H25" r:id="rId7"/>
    <hyperlink ref="H22" r:id="rId8"/>
    <hyperlink ref="H15" r:id="rId9"/>
    <hyperlink ref="H18" r:id="rId10"/>
  </hyperlinks>
  <pageMargins left="0.7" right="0.7" top="0.75" bottom="0.75" header="0.3" footer="0.3"/>
  <pageSetup paperSize="9" orientation="portrait" r:id="rId11"/>
  <legacy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Folder" ma:contentTypeID="0x01200084ABE90BB45258488721C5683C62A6DA" ma:contentTypeVersion="0" ma:contentTypeDescription="Create a new folder." ma:contentTypeScope="" ma:versionID="70457305e4d2d612d911196f72248207">
  <xsd:schema xmlns:xsd="http://www.w3.org/2001/XMLSchema" xmlns:xs="http://www.w3.org/2001/XMLSchema" xmlns:p="http://schemas.microsoft.com/office/2006/metadata/properties" xmlns:ns1="http://schemas.microsoft.com/sharepoint/v3" targetNamespace="http://schemas.microsoft.com/office/2006/metadata/properties" ma:root="true" ma:fieldsID="23e2e92ec434ab02ccd42939b674227f"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7A1CCF37-52B7-4F60-9B94-DBFB6343B260}">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0E5DE56C-24DE-4400-8377-498C29B23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0A4F8-E97E-43BA-BF1F-DAFE2EFC25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Document Categorisation</vt:lpstr>
      <vt:lpstr>Category 1 &amp; 2</vt:lpstr>
      <vt:lpstr>Category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Database of guidance for pre-hospital emergency services and patient transport services</dc:title>
  <dc:creator/>
  <cp:lastModifiedBy/>
  <dcterms:created xsi:type="dcterms:W3CDTF">2020-07-15T11:45:28Z</dcterms:created>
  <dcterms:modified xsi:type="dcterms:W3CDTF">2025-02-24T17:15:20Z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0x01200084ABE90BB45258488721C5683C62A6DA</vt:lpwstr>
  </property>
</Properties>
</file>